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pivotTables/pivotTable5.xml" ContentType="application/vnd.openxmlformats-officedocument.spreadsheetml.pivotTable+xml"/>
  <Override PartName="/xl/pivotTables/pivotTable6.xml" ContentType="application/vnd.openxmlformats-officedocument.spreadsheetml.pivotTable+xml"/>
  <Override PartName="/xl/tables/table5.xml" ContentType="application/vnd.openxmlformats-officedocument.spreadsheetml.table+xml"/>
  <Override PartName="/xl/tables/table6.xml" ContentType="application/vnd.openxmlformats-officedocument.spreadsheetml.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9.xml" ContentType="application/vnd.openxmlformats-officedocument.spreadsheetml.pivotTable+xml"/>
  <Override PartName="/xl/pivotTables/pivotTable10.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11.xml" ContentType="application/vnd.openxmlformats-officedocument.spreadsheetml.pivotTable+xml"/>
  <Override PartName="/xl/pivotTables/pivotTable12.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pivotTables/pivotTable13.xml" ContentType="application/vnd.openxmlformats-officedocument.spreadsheetml.pivotTable+xml"/>
  <Override PartName="/xl/pivotTables/pivotTable14.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hidePivotFieldList="1" defaultThemeVersion="166925"/>
  <mc:AlternateContent xmlns:mc="http://schemas.openxmlformats.org/markup-compatibility/2006">
    <mc:Choice Requires="x15">
      <x15ac:absPath xmlns:x15ac="http://schemas.microsoft.com/office/spreadsheetml/2010/11/ac" url="S:\ANALYTICS\Core Public Health Unit\Cancer (0011)\Data Requests\NZ - 2024030400001076 head cancers\"/>
    </mc:Choice>
  </mc:AlternateContent>
  <xr:revisionPtr revIDLastSave="0" documentId="13_ncr:1_{4558A0C4-85B6-4AAA-9923-38E1C9A34E16}" xr6:coauthVersionLast="47" xr6:coauthVersionMax="47" xr10:uidLastSave="{00000000-0000-0000-0000-000000000000}"/>
  <bookViews>
    <workbookView xWindow="28680" yWindow="-120" windowWidth="29040" windowHeight="15720" tabRatio="930" xr2:uid="{00000000-000D-0000-FFFF-FFFF00000000}"/>
  </bookViews>
  <sheets>
    <sheet name="Aggregate Cancers by Year" sheetId="45" r:id="rId1"/>
    <sheet name="Aggregate Cancers by Age" sheetId="47" r:id="rId2"/>
    <sheet name="Aggregate Cancers by Sex" sheetId="50" r:id="rId3"/>
    <sheet name="tum_agg_sex_data" sheetId="51" state="hidden" r:id="rId4"/>
    <sheet name="d_agg_sex_data" sheetId="52" state="hidden" r:id="rId5"/>
    <sheet name="tum_agg_age_data" sheetId="48" state="hidden" r:id="rId6"/>
    <sheet name="d_agg_age_data" sheetId="49" state="hidden" r:id="rId7"/>
    <sheet name="Aggregate Cancers by Race" sheetId="53" r:id="rId8"/>
    <sheet name="tum_agg_race_data" sheetId="54" state="hidden" r:id="rId9"/>
    <sheet name="d_agg_race_data" sheetId="55" state="hidden" r:id="rId10"/>
    <sheet name="Individual Cancers by Year" sheetId="24" r:id="rId11"/>
    <sheet name="Individual Cancers by Age" sheetId="32" r:id="rId12"/>
    <sheet name="Individual Cancers by Sex" sheetId="36" r:id="rId13"/>
    <sheet name="Individual Cancers by Race" sheetId="40" r:id="rId14"/>
    <sheet name="tum_race_data" sheetId="42" state="hidden" r:id="rId15"/>
    <sheet name="d_race_data" sheetId="41" state="hidden" r:id="rId16"/>
    <sheet name="tum_sex_data" sheetId="37" state="hidden" r:id="rId17"/>
    <sheet name="d_sex_data" sheetId="39" state="hidden" r:id="rId18"/>
    <sheet name="Tum_age_data" sheetId="33" state="hidden" r:id="rId19"/>
    <sheet name="d_age_data" sheetId="34" state="hidden" r:id="rId20"/>
    <sheet name="ind_cancers" sheetId="31" state="hidden" r:id="rId21"/>
    <sheet name="Tum_Year_AARates_Data" sheetId="23" state="hidden" r:id="rId22"/>
    <sheet name="D_Year_AARates_Data" sheetId="29" state="hidden" r:id="rId23"/>
  </sheets>
  <definedNames>
    <definedName name="_xlnm._FilterDatabase" localSheetId="22" hidden="1">D_Year_AARates_Data!$C$1:$C$457</definedName>
    <definedName name="_xlnm._FilterDatabase" localSheetId="10" hidden="1">'Individual Cancers by Year'!$C$1:$C$697</definedName>
    <definedName name="_xlnm._FilterDatabase" localSheetId="21" hidden="1">Tum_Year_AARates_Data!$C$1:$C$636</definedName>
    <definedName name="_xlcn.WorksheetConnection_HeadCancerReportTables.xlsxd_age_data1" hidden="1">d_age_data[]</definedName>
    <definedName name="_xlcn.WorksheetConnection_HeadCancerReportTables.xlsxd_agg_age_data1" hidden="1">d_agg_age_data[]</definedName>
    <definedName name="_xlcn.WorksheetConnection_HeadCancerReportTables.xlsxd_agg_race_data1" hidden="1">d_agg_race_data[]</definedName>
    <definedName name="_xlcn.WorksheetConnection_HeadCancerReportTables.xlsxd_agg_sex_data1" hidden="1">d_agg_sex_data[]</definedName>
    <definedName name="_xlcn.WorksheetConnection_HeadCancerReportTables.xlsxd_race_data1" hidden="1">d_race_data[]</definedName>
    <definedName name="_xlcn.WorksheetConnection_HeadCancerReportTables.xlsxd_sex_data1" hidden="1">d_sex_data[]</definedName>
    <definedName name="_xlcn.WorksheetConnection_HeadCancerReportTables.xlsxD_Year_AA1" hidden="1">D_Year_AA[]</definedName>
    <definedName name="_xlcn.WorksheetConnection_HeadCancerReportTables.xlsxind_cancers1" hidden="1">ind_cancers[]</definedName>
    <definedName name="_xlcn.WorksheetConnection_HeadCancerReportTables.xlsxtum_age_data1" hidden="1">tum_age_data[]</definedName>
    <definedName name="_xlcn.WorksheetConnection_HeadCancerReportTables.xlsxtum_agg_age_data1" hidden="1">tum_agg_age_data[]</definedName>
    <definedName name="_xlcn.WorksheetConnection_HeadCancerReportTables.xlsxtum_agg_race_data1" hidden="1">tum_agg_race_data[]</definedName>
    <definedName name="_xlcn.WorksheetConnection_HeadCancerReportTables.xlsxtum_agg_sex_data1" hidden="1">tum_agg_sex_data[]</definedName>
    <definedName name="_xlcn.WorksheetConnection_HeadCancerReportTables.xlsxtum_race_data1" hidden="1">tum_race_data[]</definedName>
    <definedName name="_xlcn.WorksheetConnection_HeadCancerReportTables.xlsxtum_sex_data1" hidden="1">tum_sex_data[]</definedName>
    <definedName name="_xlcn.WorksheetConnection_HeadCancerReportTables.xlsxTum_Year_AA1" hidden="1">Tum_Year_AA[]</definedName>
    <definedName name="Slicer_cncr_cllctn">#N/A</definedName>
    <definedName name="Slicer_cncr_cllctn1">#N/A</definedName>
    <definedName name="Slicer_cncr_cllctn2">#N/A</definedName>
    <definedName name="Slicer_cncr_cllctn3">#N/A</definedName>
  </definedNames>
  <calcPr calcId="191029"/>
  <pivotCaches>
    <pivotCache cacheId="0" r:id="rId24"/>
    <pivotCache cacheId="1" r:id="rId25"/>
    <pivotCache cacheId="2" r:id="rId26"/>
    <pivotCache cacheId="3" r:id="rId27"/>
    <pivotCache cacheId="6" r:id="rId28"/>
    <pivotCache cacheId="7" r:id="rId29"/>
    <pivotCache cacheId="8" r:id="rId30"/>
    <pivotCache cacheId="9" r:id="rId31"/>
    <pivotCache cacheId="10" r:id="rId32"/>
    <pivotCache cacheId="11" r:id="rId33"/>
    <pivotCache cacheId="12" r:id="rId34"/>
    <pivotCache cacheId="13" r:id="rId35"/>
    <pivotCache cacheId="20" r:id="rId36"/>
    <pivotCache cacheId="23" r:id="rId37"/>
  </pivotCaches>
  <extLst>
    <ext xmlns:x14="http://schemas.microsoft.com/office/spreadsheetml/2009/9/main" uri="{876F7934-8845-4945-9796-88D515C7AA90}">
      <x14:pivotCaches>
        <pivotCache cacheId="14" r:id="rId38"/>
        <pivotCache cacheId="15" r:id="rId39"/>
        <pivotCache cacheId="16" r:id="rId40"/>
        <pivotCache cacheId="17" r:id="rId41"/>
      </x14:pivotCaches>
    </ext>
    <ext xmlns:x14="http://schemas.microsoft.com/office/spreadsheetml/2009/9/main" uri="{BBE1A952-AA13-448e-AADC-164F8A28A991}">
      <x14:slicerCaches>
        <x14:slicerCache r:id="rId42"/>
        <x14:slicerCache r:id="rId43"/>
        <x14:slicerCache r:id="rId44"/>
        <x14:slicerCache r:id="rId45"/>
      </x14:slicerCaches>
    </ext>
    <ext xmlns:x14="http://schemas.microsoft.com/office/spreadsheetml/2009/9/main" uri="{79F54976-1DA5-4618-B147-4CDE4B953A38}">
      <x14:workbookPr/>
    </ext>
    <ext xmlns:x15="http://schemas.microsoft.com/office/spreadsheetml/2010/11/main" uri="{FCE2AD5D-F65C-4FA6-A056-5C36A1767C68}">
      <x15:dataModel>
        <x15:modelTables>
          <x15:modelTable id="Tum_Year_AA" name="Tum_Year_AA" connection="WorksheetConnection_Head Cancer Report Tables.xlsx!Tum_Year_AA"/>
          <x15:modelTable id="tum_sex_data" name="tum_sex_data" connection="WorksheetConnection_Head Cancer Report Tables.xlsx!tum_sex_data"/>
          <x15:modelTable id="tum_race_data" name="tum_race_data" connection="WorksheetConnection_Head Cancer Report Tables.xlsx!tum_race_data"/>
          <x15:modelTable id="tum_agg_sex_data" name="tum_agg_sex_data" connection="WorksheetConnection_Head Cancer Report Tables.xlsx!tum_agg_sex_data"/>
          <x15:modelTable id="tum_agg_race_data" name="tum_agg_race_data" connection="WorksheetConnection_Head Cancer Report Tables.xlsx!tum_agg_race_data"/>
          <x15:modelTable id="tum_agg_age_data" name="tum_agg_age_data" connection="WorksheetConnection_Head Cancer Report Tables.xlsx!tum_agg_age_data"/>
          <x15:modelTable id="tum_age_data" name="tum_age_data" connection="WorksheetConnection_Head Cancer Report Tables.xlsx!tum_age_data"/>
          <x15:modelTable id="ind_cancers" name="ind_cancers" connection="WorksheetConnection_Head Cancer Report Tables.xlsx!ind_cancers"/>
          <x15:modelTable id="D_Year_AA" name="D_Year_AA" connection="WorksheetConnection_Head Cancer Report Tables.xlsx!D_Year_AA"/>
          <x15:modelTable id="d_sex_data" name="d_sex_data" connection="WorksheetConnection_Head Cancer Report Tables.xlsx!d_sex_data"/>
          <x15:modelTable id="d_race_data" name="d_race_data" connection="WorksheetConnection_Head Cancer Report Tables.xlsx!d_race_data"/>
          <x15:modelTable id="d_agg_sex_data" name="d_agg_sex_data" connection="WorksheetConnection_Head Cancer Report Tables.xlsx!d_agg_sex_data"/>
          <x15:modelTable id="d_agg_race_data" name="d_agg_race_data" connection="WorksheetConnection_Head Cancer Report Tables.xlsx!d_agg_race_data"/>
          <x15:modelTable id="d_agg_age_data" name="d_agg_age_data" connection="WorksheetConnection_Head Cancer Report Tables.xlsx!d_agg_age_data"/>
          <x15:modelTable id="d_age_data" name="d_age_data" connection="WorksheetConnection_Head Cancer Report Tables.xlsx!d_age_data"/>
        </x15:modelTables>
        <x15:modelRelationships>
          <x15:modelRelationship fromTable="D_Year_AA" fromColumn="cncr_cllctn" toTable="ind_cancers" toColumn="cncr_cllctn"/>
          <x15:modelRelationship fromTable="Tum_Year_AA" fromColumn="cncr_cllctn" toTable="ind_cancers" toColumn="cncr_cllctn"/>
          <x15:modelRelationship fromTable="tum_age_data" fromColumn="cncr_cllctn" toTable="ind_cancers" toColumn="cncr_cllctn"/>
          <x15:modelRelationship fromTable="d_age_data" fromColumn="cncr_cllctn" toTable="ind_cancers" toColumn="cncr_cllctn"/>
          <x15:modelRelationship fromTable="tum_sex_data" fromColumn="cncr_cllctn" toTable="ind_cancers" toColumn="cncr_cllctn"/>
          <x15:modelRelationship fromTable="d_sex_data" fromColumn="cncr_cllctn" toTable="ind_cancers" toColumn="cncr_cllctn"/>
          <x15:modelRelationship fromTable="tum_race_data" fromColumn="cncr_cllctn" toTable="ind_cancers" toColumn="cncr_cllctn"/>
          <x15:modelRelationship fromTable="d_race_data" fromColumn="cncr_cllctn" toTable="ind_cancers" toColumn="cncr_cllctn"/>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06" i="29" l="1"/>
  <c r="G105" i="29"/>
  <c r="G104" i="29"/>
  <c r="G103" i="29"/>
  <c r="G102" i="29"/>
  <c r="G101" i="29"/>
  <c r="G100" i="29"/>
  <c r="G99" i="29"/>
  <c r="G98" i="29"/>
  <c r="G97" i="29"/>
  <c r="G96" i="29"/>
  <c r="G95" i="29"/>
  <c r="G94" i="29"/>
  <c r="G93" i="29"/>
  <c r="G92" i="29"/>
  <c r="G91" i="29"/>
  <c r="G90" i="29"/>
  <c r="G89" i="29"/>
  <c r="G88" i="29"/>
  <c r="G87" i="29"/>
  <c r="G86" i="29"/>
  <c r="G85" i="29"/>
  <c r="G84" i="29"/>
  <c r="G83" i="29"/>
  <c r="G82" i="29"/>
  <c r="G81" i="29"/>
  <c r="G80" i="29"/>
  <c r="G79" i="29"/>
  <c r="G78" i="29"/>
  <c r="G77" i="29"/>
  <c r="G76" i="29"/>
  <c r="G75" i="29"/>
  <c r="G74" i="29"/>
  <c r="G73" i="29"/>
  <c r="G72" i="29"/>
  <c r="G71" i="29"/>
  <c r="G70" i="29"/>
  <c r="G69" i="29"/>
  <c r="G68" i="29"/>
  <c r="G67" i="29"/>
  <c r="G66" i="29"/>
  <c r="G65" i="29"/>
  <c r="G64" i="29"/>
  <c r="G63" i="29"/>
  <c r="G62" i="29"/>
  <c r="G61" i="29"/>
  <c r="G60" i="29"/>
  <c r="G59" i="29"/>
  <c r="G58" i="29"/>
  <c r="G57" i="29"/>
  <c r="G56" i="29"/>
  <c r="G55" i="29"/>
  <c r="G54" i="29"/>
  <c r="G53" i="29"/>
  <c r="G52" i="29"/>
  <c r="G51" i="29"/>
  <c r="G50" i="29"/>
  <c r="G49" i="29"/>
  <c r="G48" i="29"/>
  <c r="G47" i="29"/>
  <c r="G46" i="29"/>
  <c r="G45" i="29"/>
  <c r="G44" i="29"/>
  <c r="G43" i="29"/>
  <c r="G42" i="29"/>
  <c r="G41" i="29"/>
  <c r="G40" i="29"/>
  <c r="G39" i="29"/>
  <c r="G38" i="29"/>
  <c r="G37" i="29"/>
  <c r="G36" i="29"/>
  <c r="G35" i="29"/>
  <c r="G34" i="29"/>
  <c r="G33" i="29"/>
  <c r="G32" i="29"/>
  <c r="G31" i="29"/>
  <c r="G30" i="29"/>
  <c r="G29" i="29"/>
  <c r="G28" i="29"/>
  <c r="G27" i="29"/>
  <c r="G26" i="29"/>
  <c r="G25" i="29"/>
  <c r="G24" i="29"/>
  <c r="G23" i="29"/>
  <c r="G22" i="29"/>
  <c r="G21" i="29"/>
  <c r="G20" i="29"/>
  <c r="G19" i="29"/>
  <c r="G18" i="29"/>
  <c r="G17" i="29"/>
  <c r="G16" i="29"/>
  <c r="G15" i="29"/>
  <c r="G14" i="29"/>
  <c r="G13" i="29"/>
  <c r="G12" i="29"/>
  <c r="G11" i="29"/>
  <c r="G10" i="29"/>
  <c r="G9" i="29"/>
  <c r="G8" i="29"/>
  <c r="G7" i="29"/>
  <c r="G6" i="29"/>
  <c r="G5" i="29"/>
  <c r="G4" i="29"/>
  <c r="G3" i="29"/>
  <c r="H182" i="23"/>
  <c r="H181" i="23"/>
  <c r="H180" i="23"/>
  <c r="H179" i="23"/>
  <c r="H178" i="23"/>
  <c r="H177" i="23"/>
  <c r="H176" i="23"/>
  <c r="H175" i="23"/>
  <c r="H174" i="23"/>
  <c r="H173" i="23"/>
  <c r="H172" i="23"/>
  <c r="H171" i="23"/>
  <c r="H170" i="23"/>
  <c r="H169" i="23"/>
  <c r="H168" i="23"/>
  <c r="H167" i="23"/>
  <c r="H166" i="23"/>
  <c r="H165" i="23"/>
  <c r="H164" i="23"/>
  <c r="H163" i="23"/>
  <c r="H162" i="23"/>
  <c r="H161" i="23"/>
  <c r="H160" i="23"/>
  <c r="H159" i="23"/>
  <c r="H158" i="23"/>
  <c r="H157" i="23"/>
  <c r="H156" i="23"/>
  <c r="H155" i="23"/>
  <c r="H154" i="23"/>
  <c r="H153" i="23"/>
  <c r="H152" i="23"/>
  <c r="H151" i="23"/>
  <c r="H150" i="23"/>
  <c r="H149" i="23"/>
  <c r="H148" i="23"/>
  <c r="H147" i="23"/>
  <c r="H146" i="23"/>
  <c r="H145" i="23"/>
  <c r="H144" i="23"/>
  <c r="H143" i="23"/>
  <c r="H142" i="23"/>
  <c r="H141" i="23"/>
  <c r="H140" i="23"/>
  <c r="H139" i="23"/>
  <c r="H138" i="23"/>
  <c r="H137" i="23"/>
  <c r="H136" i="23"/>
  <c r="H135" i="23"/>
  <c r="H134" i="23"/>
  <c r="H133" i="23"/>
  <c r="H132" i="23"/>
  <c r="H131" i="23"/>
  <c r="H130" i="23"/>
  <c r="H129" i="23"/>
  <c r="H128" i="23"/>
  <c r="H127" i="23"/>
  <c r="H126" i="23"/>
  <c r="H125" i="23"/>
  <c r="H124" i="23"/>
  <c r="H123" i="23"/>
  <c r="H122" i="23"/>
  <c r="H121" i="23"/>
  <c r="H120" i="23"/>
  <c r="H119" i="23"/>
  <c r="H118" i="23"/>
  <c r="H117" i="23"/>
  <c r="H116" i="23"/>
  <c r="H115" i="23"/>
  <c r="H114" i="23"/>
  <c r="H113" i="23"/>
  <c r="H112" i="23"/>
  <c r="H111" i="23"/>
  <c r="H110" i="23"/>
  <c r="H109" i="23"/>
  <c r="H108" i="23"/>
  <c r="H107" i="23"/>
  <c r="H106" i="23"/>
  <c r="H105" i="23"/>
  <c r="H104" i="23"/>
  <c r="H103" i="23"/>
  <c r="H102" i="23"/>
  <c r="H101" i="23"/>
  <c r="H100" i="23"/>
  <c r="H99" i="23"/>
  <c r="H98" i="23"/>
  <c r="H97" i="23"/>
  <c r="H96" i="23"/>
  <c r="H95" i="23"/>
  <c r="H94" i="23"/>
  <c r="H93" i="23"/>
  <c r="H92" i="23"/>
  <c r="H91" i="23"/>
  <c r="H90" i="23"/>
  <c r="H89" i="23"/>
  <c r="H88" i="23"/>
  <c r="H87" i="23"/>
  <c r="H86" i="23"/>
  <c r="H85" i="23"/>
  <c r="H84" i="23"/>
  <c r="H83" i="23"/>
  <c r="H82" i="23"/>
  <c r="H81" i="23"/>
  <c r="H80" i="23"/>
  <c r="H79" i="23"/>
  <c r="H78" i="23"/>
  <c r="H77" i="23"/>
  <c r="H76" i="23"/>
  <c r="H75" i="23"/>
  <c r="H74" i="23"/>
  <c r="H73" i="23"/>
  <c r="H72" i="23"/>
  <c r="H71" i="23"/>
  <c r="H70" i="23"/>
  <c r="H69" i="23"/>
  <c r="H68" i="23"/>
  <c r="H67" i="23"/>
  <c r="H66" i="23"/>
  <c r="H65" i="23"/>
  <c r="H64" i="23"/>
  <c r="H63" i="23"/>
  <c r="H62" i="23"/>
  <c r="H61" i="23"/>
  <c r="H60" i="23"/>
  <c r="H59" i="23"/>
  <c r="H58" i="23"/>
  <c r="H57" i="23"/>
  <c r="H56" i="23"/>
  <c r="H55" i="23"/>
  <c r="H54" i="23"/>
  <c r="H53" i="23"/>
  <c r="H52" i="23"/>
  <c r="H51" i="23"/>
  <c r="H50" i="23"/>
  <c r="H49" i="23"/>
  <c r="H48" i="23"/>
  <c r="H47" i="23"/>
  <c r="H46" i="23"/>
  <c r="H45" i="23"/>
  <c r="H44" i="23"/>
  <c r="H43" i="23"/>
  <c r="H42" i="23"/>
  <c r="H41" i="23"/>
  <c r="H40" i="23"/>
  <c r="H39" i="23"/>
  <c r="H38" i="23"/>
  <c r="H37" i="23"/>
  <c r="H36" i="23"/>
  <c r="H35" i="23"/>
  <c r="H34" i="23"/>
  <c r="H33" i="23"/>
  <c r="H32" i="23"/>
  <c r="H31" i="23"/>
  <c r="H30" i="23"/>
  <c r="H29" i="23"/>
  <c r="H28" i="23"/>
  <c r="H27" i="23"/>
  <c r="H26" i="23"/>
  <c r="H25" i="23"/>
  <c r="H24" i="23"/>
  <c r="H23" i="23"/>
  <c r="H22" i="23"/>
  <c r="H21" i="23"/>
  <c r="H20" i="23"/>
  <c r="H19" i="23"/>
  <c r="H18" i="23"/>
  <c r="H17" i="23"/>
  <c r="H16" i="23"/>
  <c r="H15" i="23"/>
  <c r="H14" i="23"/>
  <c r="H13" i="23"/>
  <c r="H12" i="23"/>
  <c r="H11" i="23"/>
  <c r="H10" i="23"/>
  <c r="H9" i="23"/>
  <c r="H8" i="23"/>
  <c r="H7" i="23"/>
  <c r="H6" i="23"/>
  <c r="H5" i="23"/>
  <c r="H4" i="23"/>
  <c r="H3" i="23"/>
  <c r="I372" i="34"/>
  <c r="I371" i="34"/>
  <c r="I370" i="34"/>
  <c r="I369" i="34"/>
  <c r="I368" i="34"/>
  <c r="I367" i="34"/>
  <c r="I366" i="34"/>
  <c r="I365" i="34"/>
  <c r="I364" i="34"/>
  <c r="I363" i="34"/>
  <c r="I362" i="34"/>
  <c r="I361" i="34"/>
  <c r="I360" i="34"/>
  <c r="I359" i="34"/>
  <c r="I358" i="34"/>
  <c r="I357" i="34"/>
  <c r="I356" i="34"/>
  <c r="I355" i="34"/>
  <c r="I354" i="34"/>
  <c r="I353" i="34"/>
  <c r="I352" i="34"/>
  <c r="I351" i="34"/>
  <c r="I350" i="34"/>
  <c r="I349" i="34"/>
  <c r="I348" i="34"/>
  <c r="I347" i="34"/>
  <c r="I346" i="34"/>
  <c r="I345" i="34"/>
  <c r="I344" i="34"/>
  <c r="I343" i="34"/>
  <c r="I342" i="34"/>
  <c r="I341" i="34"/>
  <c r="I340" i="34"/>
  <c r="I339" i="34"/>
  <c r="I338" i="34"/>
  <c r="I337" i="34"/>
  <c r="I336" i="34"/>
  <c r="I335" i="34"/>
  <c r="I334" i="34"/>
  <c r="I333" i="34"/>
  <c r="I332" i="34"/>
  <c r="I331" i="34"/>
  <c r="I330" i="34"/>
  <c r="I329" i="34"/>
  <c r="I328" i="34"/>
  <c r="I327" i="34"/>
  <c r="I326" i="34"/>
  <c r="I325" i="34"/>
  <c r="I324" i="34"/>
  <c r="I323" i="34"/>
  <c r="I322" i="34"/>
  <c r="I321" i="34"/>
  <c r="I320" i="34"/>
  <c r="I319" i="34"/>
  <c r="I318" i="34"/>
  <c r="I317" i="34"/>
  <c r="I316" i="34"/>
  <c r="I315" i="34"/>
  <c r="I314" i="34"/>
  <c r="I313" i="34"/>
  <c r="I312" i="34"/>
  <c r="I311" i="34"/>
  <c r="I310" i="34"/>
  <c r="I309" i="34"/>
  <c r="I308" i="34"/>
  <c r="I307" i="34"/>
  <c r="I306" i="34"/>
  <c r="I305" i="34"/>
  <c r="I304" i="34"/>
  <c r="I303" i="34"/>
  <c r="I302" i="34"/>
  <c r="I301" i="34"/>
  <c r="I300" i="34"/>
  <c r="I299" i="34"/>
  <c r="I298" i="34"/>
  <c r="I297" i="34"/>
  <c r="I296" i="34"/>
  <c r="I295" i="34"/>
  <c r="I294" i="34"/>
  <c r="I293" i="34"/>
  <c r="I292" i="34"/>
  <c r="I291" i="34"/>
  <c r="I290" i="34"/>
  <c r="I289" i="34"/>
  <c r="I288" i="34"/>
  <c r="I287" i="34"/>
  <c r="I286" i="34"/>
  <c r="I285" i="34"/>
  <c r="I284" i="34"/>
  <c r="I283" i="34"/>
  <c r="I282" i="34"/>
  <c r="I281" i="34"/>
  <c r="I280" i="34"/>
  <c r="I279" i="34"/>
  <c r="I278" i="34"/>
  <c r="I277" i="34"/>
  <c r="I276" i="34"/>
  <c r="I275" i="34"/>
  <c r="I274" i="34"/>
  <c r="I273" i="34"/>
  <c r="I272" i="34"/>
  <c r="I271" i="34"/>
  <c r="I270" i="34"/>
  <c r="I269" i="34"/>
  <c r="I268" i="34"/>
  <c r="I267" i="34"/>
  <c r="I266" i="34"/>
  <c r="I265" i="34"/>
  <c r="I264" i="34"/>
  <c r="I263" i="34"/>
  <c r="I262" i="34"/>
  <c r="I261" i="34"/>
  <c r="I260" i="34"/>
  <c r="I259" i="34"/>
  <c r="I258" i="34"/>
  <c r="I257" i="34"/>
  <c r="I256" i="34"/>
  <c r="I255" i="34"/>
  <c r="I254" i="34"/>
  <c r="I253" i="34"/>
  <c r="I252" i="34"/>
  <c r="I251" i="34"/>
  <c r="I250" i="34"/>
  <c r="I249" i="34"/>
  <c r="I248" i="34"/>
  <c r="I247" i="34"/>
  <c r="I246" i="34"/>
  <c r="I245" i="34"/>
  <c r="I244" i="34"/>
  <c r="I243" i="34"/>
  <c r="I242" i="34"/>
  <c r="I241" i="34"/>
  <c r="I240" i="34"/>
  <c r="I239" i="34"/>
  <c r="I238" i="34"/>
  <c r="I237" i="34"/>
  <c r="I236" i="34"/>
  <c r="I235" i="34"/>
  <c r="I234" i="34"/>
  <c r="I233" i="34"/>
  <c r="I232" i="34"/>
  <c r="I231" i="34"/>
  <c r="I230" i="34"/>
  <c r="I229" i="34"/>
  <c r="I228" i="34"/>
  <c r="I227" i="34"/>
  <c r="I226" i="34"/>
  <c r="I225" i="34"/>
  <c r="I224" i="34"/>
  <c r="I223" i="34"/>
  <c r="I222" i="34"/>
  <c r="I221" i="34"/>
  <c r="I220" i="34"/>
  <c r="I219" i="34"/>
  <c r="I218" i="34"/>
  <c r="I217" i="34"/>
  <c r="I216" i="34"/>
  <c r="I215" i="34"/>
  <c r="I214" i="34"/>
  <c r="I213" i="34"/>
  <c r="I212" i="34"/>
  <c r="I211" i="34"/>
  <c r="I210" i="34"/>
  <c r="I209" i="34"/>
  <c r="I208" i="34"/>
  <c r="I207" i="34"/>
  <c r="I206" i="34"/>
  <c r="I205" i="34"/>
  <c r="I204" i="34"/>
  <c r="I203" i="34"/>
  <c r="I202" i="34"/>
  <c r="I201" i="34"/>
  <c r="I200" i="34"/>
  <c r="I199" i="34"/>
  <c r="I198" i="34"/>
  <c r="I197" i="34"/>
  <c r="I196" i="34"/>
  <c r="I195" i="34"/>
  <c r="I194" i="34"/>
  <c r="I193" i="34"/>
  <c r="I192" i="34"/>
  <c r="I191" i="34"/>
  <c r="I190" i="34"/>
  <c r="I189" i="34"/>
  <c r="I188" i="34"/>
  <c r="I187" i="34"/>
  <c r="I186" i="34"/>
  <c r="I185" i="34"/>
  <c r="I184" i="34"/>
  <c r="I183" i="34"/>
  <c r="I182" i="34"/>
  <c r="I181" i="34"/>
  <c r="I180" i="34"/>
  <c r="I179" i="34"/>
  <c r="I178" i="34"/>
  <c r="I177" i="34"/>
  <c r="I176" i="34"/>
  <c r="I175" i="34"/>
  <c r="I174" i="34"/>
  <c r="I173" i="34"/>
  <c r="I172" i="34"/>
  <c r="I171" i="34"/>
  <c r="I170" i="34"/>
  <c r="I169" i="34"/>
  <c r="I168" i="34"/>
  <c r="I167" i="34"/>
  <c r="I166" i="34"/>
  <c r="I165" i="34"/>
  <c r="I164" i="34"/>
  <c r="I163" i="34"/>
  <c r="I162" i="34"/>
  <c r="I161" i="34"/>
  <c r="I160" i="34"/>
  <c r="I159" i="34"/>
  <c r="I158" i="34"/>
  <c r="I157" i="34"/>
  <c r="I156" i="34"/>
  <c r="I155" i="34"/>
  <c r="I154" i="34"/>
  <c r="I153" i="34"/>
  <c r="I152" i="34"/>
  <c r="I151" i="34"/>
  <c r="I150" i="34"/>
  <c r="I149" i="34"/>
  <c r="I148" i="34"/>
  <c r="I147" i="34"/>
  <c r="I146" i="34"/>
  <c r="I145" i="34"/>
  <c r="I144" i="34"/>
  <c r="I143" i="34"/>
  <c r="I142" i="34"/>
  <c r="I141" i="34"/>
  <c r="I140" i="34"/>
  <c r="I139" i="34"/>
  <c r="I138" i="34"/>
  <c r="I137" i="34"/>
  <c r="I136" i="34"/>
  <c r="I135" i="34"/>
  <c r="I134" i="34"/>
  <c r="I133" i="34"/>
  <c r="I132" i="34"/>
  <c r="I131" i="34"/>
  <c r="I130" i="34"/>
  <c r="I129" i="34"/>
  <c r="I128" i="34"/>
  <c r="I127" i="34"/>
  <c r="I126" i="34"/>
  <c r="I125" i="34"/>
  <c r="I124" i="34"/>
  <c r="I123" i="34"/>
  <c r="I122" i="34"/>
  <c r="I121" i="34"/>
  <c r="I120" i="34"/>
  <c r="I119" i="34"/>
  <c r="I118" i="34"/>
  <c r="I117" i="34"/>
  <c r="I116" i="34"/>
  <c r="I115" i="34"/>
  <c r="I114" i="34"/>
  <c r="I113" i="34"/>
  <c r="I112" i="34"/>
  <c r="I111" i="34"/>
  <c r="I110" i="34"/>
  <c r="I109" i="34"/>
  <c r="I108" i="34"/>
  <c r="I107" i="34"/>
  <c r="I106" i="34"/>
  <c r="I105" i="34"/>
  <c r="I104" i="34"/>
  <c r="I103" i="34"/>
  <c r="I102" i="34"/>
  <c r="I101" i="34"/>
  <c r="I100" i="34"/>
  <c r="I99" i="34"/>
  <c r="I98" i="34"/>
  <c r="I97" i="34"/>
  <c r="I96" i="34"/>
  <c r="I95" i="34"/>
  <c r="I94" i="34"/>
  <c r="I93" i="34"/>
  <c r="I92" i="34"/>
  <c r="I91" i="34"/>
  <c r="I90" i="34"/>
  <c r="I89" i="34"/>
  <c r="I88" i="34"/>
  <c r="I87" i="34"/>
  <c r="I86" i="34"/>
  <c r="I85" i="34"/>
  <c r="I84" i="34"/>
  <c r="I83" i="34"/>
  <c r="I82" i="34"/>
  <c r="I81" i="34"/>
  <c r="I80" i="34"/>
  <c r="I79" i="34"/>
  <c r="I78" i="34"/>
  <c r="I77" i="34"/>
  <c r="I76" i="34"/>
  <c r="I75" i="34"/>
  <c r="I74" i="34"/>
  <c r="I73" i="34"/>
  <c r="I72" i="34"/>
  <c r="I71" i="34"/>
  <c r="I70" i="34"/>
  <c r="I69" i="34"/>
  <c r="I68" i="34"/>
  <c r="I67" i="34"/>
  <c r="I66" i="34"/>
  <c r="I65" i="34"/>
  <c r="I64" i="34"/>
  <c r="I63" i="34"/>
  <c r="I62" i="34"/>
  <c r="I61" i="34"/>
  <c r="I60" i="34"/>
  <c r="I59" i="34"/>
  <c r="I58" i="34"/>
  <c r="I57" i="34"/>
  <c r="I56" i="34"/>
  <c r="I55" i="34"/>
  <c r="I54" i="34"/>
  <c r="I53" i="34"/>
  <c r="I52" i="34"/>
  <c r="I51" i="34"/>
  <c r="I50" i="34"/>
  <c r="I49" i="34"/>
  <c r="I48" i="34"/>
  <c r="I47" i="34"/>
  <c r="I46" i="34"/>
  <c r="I45" i="34"/>
  <c r="I44" i="34"/>
  <c r="I43" i="34"/>
  <c r="I42" i="34"/>
  <c r="I41" i="34"/>
  <c r="I40" i="34"/>
  <c r="I39" i="34"/>
  <c r="I38" i="34"/>
  <c r="I37" i="34"/>
  <c r="I36" i="34"/>
  <c r="I35" i="34"/>
  <c r="I34" i="34"/>
  <c r="I33" i="34"/>
  <c r="I32" i="34"/>
  <c r="I31" i="34"/>
  <c r="I30" i="34"/>
  <c r="I29" i="34"/>
  <c r="I28" i="34"/>
  <c r="I27" i="34"/>
  <c r="I26" i="34"/>
  <c r="I25" i="34"/>
  <c r="I24" i="34"/>
  <c r="I23" i="34"/>
  <c r="I22" i="34"/>
  <c r="I21" i="34"/>
  <c r="I20" i="34"/>
  <c r="I19" i="34"/>
  <c r="I18" i="34"/>
  <c r="I17" i="34"/>
  <c r="I16" i="34"/>
  <c r="I15" i="34"/>
  <c r="I14" i="34"/>
  <c r="I13" i="34"/>
  <c r="I12" i="34"/>
  <c r="I11" i="34"/>
  <c r="I10" i="34"/>
  <c r="I9" i="34"/>
  <c r="I8" i="34"/>
  <c r="I7" i="34"/>
  <c r="I6" i="34"/>
  <c r="I5" i="34"/>
  <c r="I4" i="34"/>
  <c r="I3" i="34"/>
  <c r="I2" i="34"/>
  <c r="J925" i="33"/>
  <c r="J924" i="33"/>
  <c r="J923" i="33"/>
  <c r="J922" i="33"/>
  <c r="J921" i="33"/>
  <c r="J920" i="33"/>
  <c r="J919" i="33"/>
  <c r="J918" i="33"/>
  <c r="J917" i="33"/>
  <c r="J916" i="33"/>
  <c r="J915" i="33"/>
  <c r="J914" i="33"/>
  <c r="J913" i="33"/>
  <c r="J912" i="33"/>
  <c r="J911" i="33"/>
  <c r="J910" i="33"/>
  <c r="J909" i="33"/>
  <c r="J908" i="33"/>
  <c r="J907" i="33"/>
  <c r="J906" i="33"/>
  <c r="J905" i="33"/>
  <c r="J904" i="33"/>
  <c r="J903" i="33"/>
  <c r="J902" i="33"/>
  <c r="J901" i="33"/>
  <c r="J900" i="33"/>
  <c r="J899" i="33"/>
  <c r="J898" i="33"/>
  <c r="J897" i="33"/>
  <c r="J896" i="33"/>
  <c r="J895" i="33"/>
  <c r="J894" i="33"/>
  <c r="J893" i="33"/>
  <c r="J892" i="33"/>
  <c r="J891" i="33"/>
  <c r="J890" i="33"/>
  <c r="J889" i="33"/>
  <c r="J888" i="33"/>
  <c r="J887" i="33"/>
  <c r="J886" i="33"/>
  <c r="J885" i="33"/>
  <c r="J884" i="33"/>
  <c r="J883" i="33"/>
  <c r="J882" i="33"/>
  <c r="J881" i="33"/>
  <c r="J880" i="33"/>
  <c r="J879" i="33"/>
  <c r="J878" i="33"/>
  <c r="J877" i="33"/>
  <c r="J876" i="33"/>
  <c r="J875" i="33"/>
  <c r="J874" i="33"/>
  <c r="J873" i="33"/>
  <c r="J872" i="33"/>
  <c r="J871" i="33"/>
  <c r="J870" i="33"/>
  <c r="J869" i="33"/>
  <c r="J868" i="33"/>
  <c r="J867" i="33"/>
  <c r="J866" i="33"/>
  <c r="J865" i="33"/>
  <c r="J864" i="33"/>
  <c r="J863" i="33"/>
  <c r="J862" i="33"/>
  <c r="J861" i="33"/>
  <c r="J860" i="33"/>
  <c r="J859" i="33"/>
  <c r="J858" i="33"/>
  <c r="J857" i="33"/>
  <c r="J856" i="33"/>
  <c r="J855" i="33"/>
  <c r="J854" i="33"/>
  <c r="J853" i="33"/>
  <c r="J852" i="33"/>
  <c r="J851" i="33"/>
  <c r="J850" i="33"/>
  <c r="J849" i="33"/>
  <c r="J848" i="33"/>
  <c r="J847" i="33"/>
  <c r="J846" i="33"/>
  <c r="J845" i="33"/>
  <c r="J844" i="33"/>
  <c r="J843" i="33"/>
  <c r="J842" i="33"/>
  <c r="J841" i="33"/>
  <c r="J840" i="33"/>
  <c r="J839" i="33"/>
  <c r="J838" i="33"/>
  <c r="J837" i="33"/>
  <c r="J836" i="33"/>
  <c r="J835" i="33"/>
  <c r="J834" i="33"/>
  <c r="J833" i="33"/>
  <c r="J832" i="33"/>
  <c r="J831" i="33"/>
  <c r="J830" i="33"/>
  <c r="J829" i="33"/>
  <c r="J828" i="33"/>
  <c r="J827" i="33"/>
  <c r="J826" i="33"/>
  <c r="J825" i="33"/>
  <c r="J824" i="33"/>
  <c r="J823" i="33"/>
  <c r="J822" i="33"/>
  <c r="J821" i="33"/>
  <c r="J820" i="33"/>
  <c r="J819" i="33"/>
  <c r="J818" i="33"/>
  <c r="J817" i="33"/>
  <c r="J816" i="33"/>
  <c r="J815" i="33"/>
  <c r="J814" i="33"/>
  <c r="J813" i="33"/>
  <c r="J812" i="33"/>
  <c r="J811" i="33"/>
  <c r="J810" i="33"/>
  <c r="J809" i="33"/>
  <c r="J808" i="33"/>
  <c r="J807" i="33"/>
  <c r="J806" i="33"/>
  <c r="J805" i="33"/>
  <c r="J804" i="33"/>
  <c r="J803" i="33"/>
  <c r="J802" i="33"/>
  <c r="J801" i="33"/>
  <c r="J800" i="33"/>
  <c r="J799" i="33"/>
  <c r="J798" i="33"/>
  <c r="J797" i="33"/>
  <c r="J796" i="33"/>
  <c r="J795" i="33"/>
  <c r="J794" i="33"/>
  <c r="J793" i="33"/>
  <c r="J792" i="33"/>
  <c r="J791" i="33"/>
  <c r="J790" i="33"/>
  <c r="J789" i="33"/>
  <c r="J788" i="33"/>
  <c r="J787" i="33"/>
  <c r="J786" i="33"/>
  <c r="J785" i="33"/>
  <c r="J784" i="33"/>
  <c r="J783" i="33"/>
  <c r="J782" i="33"/>
  <c r="J781" i="33"/>
  <c r="J780" i="33"/>
  <c r="J779" i="33"/>
  <c r="J778" i="33"/>
  <c r="J777" i="33"/>
  <c r="J776" i="33"/>
  <c r="J775" i="33"/>
  <c r="J774" i="33"/>
  <c r="J773" i="33"/>
  <c r="J772" i="33"/>
  <c r="J771" i="33"/>
  <c r="J770" i="33"/>
  <c r="J769" i="33"/>
  <c r="J768" i="33"/>
  <c r="J767" i="33"/>
  <c r="J766" i="33"/>
  <c r="J765" i="33"/>
  <c r="J764" i="33"/>
  <c r="J763" i="33"/>
  <c r="J762" i="33"/>
  <c r="J761" i="33"/>
  <c r="J760" i="33"/>
  <c r="J759" i="33"/>
  <c r="J758" i="33"/>
  <c r="J757" i="33"/>
  <c r="J756" i="33"/>
  <c r="J755" i="33"/>
  <c r="J754" i="33"/>
  <c r="J753" i="33"/>
  <c r="J752" i="33"/>
  <c r="J751" i="33"/>
  <c r="J750" i="33"/>
  <c r="J749" i="33"/>
  <c r="J748" i="33"/>
  <c r="J747" i="33"/>
  <c r="J746" i="33"/>
  <c r="J745" i="33"/>
  <c r="J744" i="33"/>
  <c r="J743" i="33"/>
  <c r="J742" i="33"/>
  <c r="J741" i="33"/>
  <c r="J740" i="33"/>
  <c r="J739" i="33"/>
  <c r="J738" i="33"/>
  <c r="J737" i="33"/>
  <c r="J736" i="33"/>
  <c r="J735" i="33"/>
  <c r="J734" i="33"/>
  <c r="J733" i="33"/>
  <c r="J732" i="33"/>
  <c r="J731" i="33"/>
  <c r="J730" i="33"/>
  <c r="J729" i="33"/>
  <c r="J728" i="33"/>
  <c r="J727" i="33"/>
  <c r="J726" i="33"/>
  <c r="J725" i="33"/>
  <c r="J724" i="33"/>
  <c r="J723" i="33"/>
  <c r="J722" i="33"/>
  <c r="J721" i="33"/>
  <c r="J720" i="33"/>
  <c r="J719" i="33"/>
  <c r="J718" i="33"/>
  <c r="J717" i="33"/>
  <c r="J716" i="33"/>
  <c r="J715" i="33"/>
  <c r="J714" i="33"/>
  <c r="J713" i="33"/>
  <c r="J712" i="33"/>
  <c r="J711" i="33"/>
  <c r="J710" i="33"/>
  <c r="J709" i="33"/>
  <c r="J708" i="33"/>
  <c r="J707" i="33"/>
  <c r="J706" i="33"/>
  <c r="J705" i="33"/>
  <c r="J704" i="33"/>
  <c r="J703" i="33"/>
  <c r="J702" i="33"/>
  <c r="J701" i="33"/>
  <c r="J700" i="33"/>
  <c r="J699" i="33"/>
  <c r="J698" i="33"/>
  <c r="J697" i="33"/>
  <c r="J696" i="33"/>
  <c r="J695" i="33"/>
  <c r="J694" i="33"/>
  <c r="J693" i="33"/>
  <c r="J692" i="33"/>
  <c r="J691" i="33"/>
  <c r="J690" i="33"/>
  <c r="J689" i="33"/>
  <c r="J688" i="33"/>
  <c r="J687" i="33"/>
  <c r="J686" i="33"/>
  <c r="J685" i="33"/>
  <c r="J684" i="33"/>
  <c r="J683" i="33"/>
  <c r="J682" i="33"/>
  <c r="J681" i="33"/>
  <c r="J680" i="33"/>
  <c r="J679" i="33"/>
  <c r="J678" i="33"/>
  <c r="J677" i="33"/>
  <c r="J676" i="33"/>
  <c r="J675" i="33"/>
  <c r="J674" i="33"/>
  <c r="J673" i="33"/>
  <c r="J672" i="33"/>
  <c r="J671" i="33"/>
  <c r="J670" i="33"/>
  <c r="J669" i="33"/>
  <c r="J668" i="33"/>
  <c r="J667" i="33"/>
  <c r="J666" i="33"/>
  <c r="J665" i="33"/>
  <c r="J664" i="33"/>
  <c r="J663" i="33"/>
  <c r="J662" i="33"/>
  <c r="J661" i="33"/>
  <c r="J660" i="33"/>
  <c r="J659" i="33"/>
  <c r="J658" i="33"/>
  <c r="J657" i="33"/>
  <c r="J656" i="33"/>
  <c r="J655" i="33"/>
  <c r="J654" i="33"/>
  <c r="J653" i="33"/>
  <c r="J652" i="33"/>
  <c r="J651" i="33"/>
  <c r="J650" i="33"/>
  <c r="J649" i="33"/>
  <c r="J648" i="33"/>
  <c r="J647" i="33"/>
  <c r="J646" i="33"/>
  <c r="J645" i="33"/>
  <c r="J644" i="33"/>
  <c r="J643" i="33"/>
  <c r="J642" i="33"/>
  <c r="J641" i="33"/>
  <c r="J640" i="33"/>
  <c r="J639" i="33"/>
  <c r="J638" i="33"/>
  <c r="J637" i="33"/>
  <c r="J636" i="33"/>
  <c r="J635" i="33"/>
  <c r="J634" i="33"/>
  <c r="J633" i="33"/>
  <c r="J632" i="33"/>
  <c r="J631" i="33"/>
  <c r="J630" i="33"/>
  <c r="J629" i="33"/>
  <c r="J628" i="33"/>
  <c r="J627" i="33"/>
  <c r="J626" i="33"/>
  <c r="J625" i="33"/>
  <c r="J624" i="33"/>
  <c r="J623" i="33"/>
  <c r="J622" i="33"/>
  <c r="J621" i="33"/>
  <c r="J620" i="33"/>
  <c r="J619" i="33"/>
  <c r="J618" i="33"/>
  <c r="J617" i="33"/>
  <c r="J616" i="33"/>
  <c r="J615" i="33"/>
  <c r="J614" i="33"/>
  <c r="J613" i="33"/>
  <c r="J612" i="33"/>
  <c r="J611" i="33"/>
  <c r="J610" i="33"/>
  <c r="J609" i="33"/>
  <c r="J608" i="33"/>
  <c r="J607" i="33"/>
  <c r="J606" i="33"/>
  <c r="J605" i="33"/>
  <c r="J604" i="33"/>
  <c r="J603" i="33"/>
  <c r="J602" i="33"/>
  <c r="J601" i="33"/>
  <c r="J600" i="33"/>
  <c r="J599" i="33"/>
  <c r="J598" i="33"/>
  <c r="J597" i="33"/>
  <c r="J596" i="33"/>
  <c r="J595" i="33"/>
  <c r="J594" i="33"/>
  <c r="J593" i="33"/>
  <c r="J592" i="33"/>
  <c r="J591" i="33"/>
  <c r="J590" i="33"/>
  <c r="J589" i="33"/>
  <c r="J588" i="33"/>
  <c r="J587" i="33"/>
  <c r="J586" i="33"/>
  <c r="J585" i="33"/>
  <c r="J584" i="33"/>
  <c r="J583" i="33"/>
  <c r="J582" i="33"/>
  <c r="J581" i="33"/>
  <c r="J580" i="33"/>
  <c r="J579" i="33"/>
  <c r="J578" i="33"/>
  <c r="J577" i="33"/>
  <c r="J576" i="33"/>
  <c r="J575" i="33"/>
  <c r="J574" i="33"/>
  <c r="J573" i="33"/>
  <c r="J572" i="33"/>
  <c r="J571" i="33"/>
  <c r="J570" i="33"/>
  <c r="J569" i="33"/>
  <c r="J568" i="33"/>
  <c r="J567" i="33"/>
  <c r="J566" i="33"/>
  <c r="J565" i="33"/>
  <c r="J564" i="33"/>
  <c r="J563" i="33"/>
  <c r="J562" i="33"/>
  <c r="J561" i="33"/>
  <c r="J560" i="33"/>
  <c r="J559" i="33"/>
  <c r="J558" i="33"/>
  <c r="J557" i="33"/>
  <c r="J556" i="33"/>
  <c r="J555" i="33"/>
  <c r="J554" i="33"/>
  <c r="J553" i="33"/>
  <c r="J552" i="33"/>
  <c r="J551" i="33"/>
  <c r="J550" i="33"/>
  <c r="J549" i="33"/>
  <c r="J548" i="33"/>
  <c r="J547" i="33"/>
  <c r="J546" i="33"/>
  <c r="J545" i="33"/>
  <c r="J544" i="33"/>
  <c r="J543" i="33"/>
  <c r="J542" i="33"/>
  <c r="J541" i="33"/>
  <c r="J540" i="33"/>
  <c r="J539" i="33"/>
  <c r="J538" i="33"/>
  <c r="J537" i="33"/>
  <c r="J536" i="33"/>
  <c r="J535" i="33"/>
  <c r="J534" i="33"/>
  <c r="J533" i="33"/>
  <c r="J532" i="33"/>
  <c r="J531" i="33"/>
  <c r="J530" i="33"/>
  <c r="J529" i="33"/>
  <c r="J528" i="33"/>
  <c r="J527" i="33"/>
  <c r="J526" i="33"/>
  <c r="J525" i="33"/>
  <c r="J524" i="33"/>
  <c r="J523" i="33"/>
  <c r="J522" i="33"/>
  <c r="J521" i="33"/>
  <c r="J520" i="33"/>
  <c r="J519" i="33"/>
  <c r="J518" i="33"/>
  <c r="J517" i="33"/>
  <c r="J516" i="33"/>
  <c r="J515" i="33"/>
  <c r="J514" i="33"/>
  <c r="J513" i="33"/>
  <c r="J512" i="33"/>
  <c r="J511" i="33"/>
  <c r="J510" i="33"/>
  <c r="J509" i="33"/>
  <c r="J508" i="33"/>
  <c r="J507" i="33"/>
  <c r="J506" i="33"/>
  <c r="J505" i="33"/>
  <c r="J504" i="33"/>
  <c r="J503" i="33"/>
  <c r="J502" i="33"/>
  <c r="J501" i="33"/>
  <c r="J500" i="33"/>
  <c r="J499" i="33"/>
  <c r="J498" i="33"/>
  <c r="J497" i="33"/>
  <c r="J496" i="33"/>
  <c r="J495" i="33"/>
  <c r="J494" i="33"/>
  <c r="J493" i="33"/>
  <c r="J492" i="33"/>
  <c r="J491" i="33"/>
  <c r="J490" i="33"/>
  <c r="J489" i="33"/>
  <c r="J488" i="33"/>
  <c r="J487" i="33"/>
  <c r="J486" i="33"/>
  <c r="J485" i="33"/>
  <c r="J484" i="33"/>
  <c r="J483" i="33"/>
  <c r="J482" i="33"/>
  <c r="J481" i="33"/>
  <c r="J480" i="33"/>
  <c r="J479" i="33"/>
  <c r="J478" i="33"/>
  <c r="J477" i="33"/>
  <c r="J476" i="33"/>
  <c r="J475" i="33"/>
  <c r="J474" i="33"/>
  <c r="J473" i="33"/>
  <c r="J472" i="33"/>
  <c r="J471" i="33"/>
  <c r="J470" i="33"/>
  <c r="J469" i="33"/>
  <c r="J468" i="33"/>
  <c r="J467" i="33"/>
  <c r="J466" i="33"/>
  <c r="J465" i="33"/>
  <c r="J464" i="33"/>
  <c r="J463" i="33"/>
  <c r="J462" i="33"/>
  <c r="J461" i="33"/>
  <c r="J460" i="33"/>
  <c r="J459" i="33"/>
  <c r="J458" i="33"/>
  <c r="J457" i="33"/>
  <c r="J456" i="33"/>
  <c r="J455" i="33"/>
  <c r="J454" i="33"/>
  <c r="J453" i="33"/>
  <c r="J452" i="33"/>
  <c r="J451" i="33"/>
  <c r="J450" i="33"/>
  <c r="J449" i="33"/>
  <c r="J448" i="33"/>
  <c r="J447" i="33"/>
  <c r="J446" i="33"/>
  <c r="J445" i="33"/>
  <c r="J444" i="33"/>
  <c r="J443" i="33"/>
  <c r="J442" i="33"/>
  <c r="J441" i="33"/>
  <c r="J440" i="33"/>
  <c r="J439" i="33"/>
  <c r="J438" i="33"/>
  <c r="J437" i="33"/>
  <c r="J436" i="33"/>
  <c r="J435" i="33"/>
  <c r="J434" i="33"/>
  <c r="J433" i="33"/>
  <c r="J432" i="33"/>
  <c r="J431" i="33"/>
  <c r="J430" i="33"/>
  <c r="J429" i="33"/>
  <c r="J428" i="33"/>
  <c r="J427" i="33"/>
  <c r="J426" i="33"/>
  <c r="J425" i="33"/>
  <c r="J424" i="33"/>
  <c r="J423" i="33"/>
  <c r="J422" i="33"/>
  <c r="J421" i="33"/>
  <c r="J420" i="33"/>
  <c r="J419" i="33"/>
  <c r="J418" i="33"/>
  <c r="J417" i="33"/>
  <c r="J416" i="33"/>
  <c r="J415" i="33"/>
  <c r="J414" i="33"/>
  <c r="J413" i="33"/>
  <c r="J412" i="33"/>
  <c r="J411" i="33"/>
  <c r="J410" i="33"/>
  <c r="J409" i="33"/>
  <c r="J408" i="33"/>
  <c r="J407" i="33"/>
  <c r="J406" i="33"/>
  <c r="J405" i="33"/>
  <c r="J404" i="33"/>
  <c r="J403" i="33"/>
  <c r="J402" i="33"/>
  <c r="J401" i="33"/>
  <c r="J400" i="33"/>
  <c r="J399" i="33"/>
  <c r="J398" i="33"/>
  <c r="J397" i="33"/>
  <c r="J396" i="33"/>
  <c r="J395" i="33"/>
  <c r="J394" i="33"/>
  <c r="J393" i="33"/>
  <c r="J392" i="33"/>
  <c r="J391" i="33"/>
  <c r="J390" i="33"/>
  <c r="J389" i="33"/>
  <c r="J388" i="33"/>
  <c r="J387" i="33"/>
  <c r="J386" i="33"/>
  <c r="J385" i="33"/>
  <c r="J384" i="33"/>
  <c r="J383" i="33"/>
  <c r="J382" i="33"/>
  <c r="J381" i="33"/>
  <c r="J380" i="33"/>
  <c r="J379" i="33"/>
  <c r="J378" i="33"/>
  <c r="J377" i="33"/>
  <c r="J376" i="33"/>
  <c r="J375" i="33"/>
  <c r="J374" i="33"/>
  <c r="J373" i="33"/>
  <c r="J372" i="33"/>
  <c r="J371" i="33"/>
  <c r="J370" i="33"/>
  <c r="J369" i="33"/>
  <c r="J368" i="33"/>
  <c r="J367" i="33"/>
  <c r="J366" i="33"/>
  <c r="J365" i="33"/>
  <c r="J364" i="33"/>
  <c r="J363" i="33"/>
  <c r="J362" i="33"/>
  <c r="J361" i="33"/>
  <c r="J360" i="33"/>
  <c r="J359" i="33"/>
  <c r="J358" i="33"/>
  <c r="J357" i="33"/>
  <c r="J356" i="33"/>
  <c r="J355" i="33"/>
  <c r="J354" i="33"/>
  <c r="J353" i="33"/>
  <c r="J352" i="33"/>
  <c r="J351" i="33"/>
  <c r="J350" i="33"/>
  <c r="J349" i="33"/>
  <c r="J348" i="33"/>
  <c r="J347" i="33"/>
  <c r="J346" i="33"/>
  <c r="J345" i="33"/>
  <c r="J344" i="33"/>
  <c r="J343" i="33"/>
  <c r="J342" i="33"/>
  <c r="J341" i="33"/>
  <c r="J340" i="33"/>
  <c r="J339" i="33"/>
  <c r="J338" i="33"/>
  <c r="J337" i="33"/>
  <c r="J336" i="33"/>
  <c r="J335" i="33"/>
  <c r="J334" i="33"/>
  <c r="J333" i="33"/>
  <c r="J332" i="33"/>
  <c r="J331" i="33"/>
  <c r="J330" i="33"/>
  <c r="J329" i="33"/>
  <c r="J328" i="33"/>
  <c r="J327" i="33"/>
  <c r="J326" i="33"/>
  <c r="J325" i="33"/>
  <c r="J324" i="33"/>
  <c r="J323" i="33"/>
  <c r="J322" i="33"/>
  <c r="J321" i="33"/>
  <c r="J320" i="33"/>
  <c r="J319" i="33"/>
  <c r="J318" i="33"/>
  <c r="J317" i="33"/>
  <c r="J316" i="33"/>
  <c r="J315" i="33"/>
  <c r="J314" i="33"/>
  <c r="J313" i="33"/>
  <c r="J312" i="33"/>
  <c r="J311" i="33"/>
  <c r="J310" i="33"/>
  <c r="J309" i="33"/>
  <c r="J308" i="33"/>
  <c r="J307" i="33"/>
  <c r="J306" i="33"/>
  <c r="J305" i="33"/>
  <c r="J304" i="33"/>
  <c r="J303" i="33"/>
  <c r="J302" i="33"/>
  <c r="J301" i="33"/>
  <c r="J300" i="33"/>
  <c r="J299" i="33"/>
  <c r="J298" i="33"/>
  <c r="J297" i="33"/>
  <c r="J296" i="33"/>
  <c r="J295" i="33"/>
  <c r="J294" i="33"/>
  <c r="J293" i="33"/>
  <c r="J292" i="33"/>
  <c r="J291" i="33"/>
  <c r="J290" i="33"/>
  <c r="J289" i="33"/>
  <c r="J288" i="33"/>
  <c r="J287" i="33"/>
  <c r="J286" i="33"/>
  <c r="J285" i="33"/>
  <c r="J284" i="33"/>
  <c r="J283" i="33"/>
  <c r="J282" i="33"/>
  <c r="J281" i="33"/>
  <c r="J280" i="33"/>
  <c r="J279" i="33"/>
  <c r="J278" i="33"/>
  <c r="J277" i="33"/>
  <c r="J276" i="33"/>
  <c r="J275" i="33"/>
  <c r="J274" i="33"/>
  <c r="J273" i="33"/>
  <c r="J272" i="33"/>
  <c r="J271" i="33"/>
  <c r="J270" i="33"/>
  <c r="J269" i="33"/>
  <c r="J268" i="33"/>
  <c r="J267" i="33"/>
  <c r="J266" i="33"/>
  <c r="J265" i="33"/>
  <c r="J264" i="33"/>
  <c r="J263" i="33"/>
  <c r="J262" i="33"/>
  <c r="J261" i="33"/>
  <c r="J260" i="33"/>
  <c r="J259" i="33"/>
  <c r="J258" i="33"/>
  <c r="J257" i="33"/>
  <c r="J256" i="33"/>
  <c r="J255" i="33"/>
  <c r="J254" i="33"/>
  <c r="J253" i="33"/>
  <c r="J252" i="33"/>
  <c r="J251" i="33"/>
  <c r="J250" i="33"/>
  <c r="J249" i="33"/>
  <c r="J248" i="33"/>
  <c r="J247" i="33"/>
  <c r="J246" i="33"/>
  <c r="J245" i="33"/>
  <c r="J244" i="33"/>
  <c r="J243" i="33"/>
  <c r="J242" i="33"/>
  <c r="J241" i="33"/>
  <c r="J240" i="33"/>
  <c r="J239" i="33"/>
  <c r="J238" i="33"/>
  <c r="J237" i="33"/>
  <c r="J236" i="33"/>
  <c r="J235" i="33"/>
  <c r="J234" i="33"/>
  <c r="J233" i="33"/>
  <c r="J232" i="33"/>
  <c r="J231" i="33"/>
  <c r="J230" i="33"/>
  <c r="J229" i="33"/>
  <c r="J228" i="33"/>
  <c r="J227" i="33"/>
  <c r="J226" i="33"/>
  <c r="J225" i="33"/>
  <c r="J224" i="33"/>
  <c r="J223" i="33"/>
  <c r="J222" i="33"/>
  <c r="J221" i="33"/>
  <c r="J220" i="33"/>
  <c r="J219" i="33"/>
  <c r="J218" i="33"/>
  <c r="J217" i="33"/>
  <c r="J216" i="33"/>
  <c r="J215" i="33"/>
  <c r="J214" i="33"/>
  <c r="J213" i="33"/>
  <c r="J212" i="33"/>
  <c r="J211" i="33"/>
  <c r="J210" i="33"/>
  <c r="J209" i="33"/>
  <c r="J208" i="33"/>
  <c r="J207" i="33"/>
  <c r="J206" i="33"/>
  <c r="J205" i="33"/>
  <c r="J204" i="33"/>
  <c r="J203" i="33"/>
  <c r="J202" i="33"/>
  <c r="J201" i="33"/>
  <c r="J200" i="33"/>
  <c r="J199" i="33"/>
  <c r="J198" i="33"/>
  <c r="J197" i="33"/>
  <c r="J196" i="33"/>
  <c r="J195" i="33"/>
  <c r="J194" i="33"/>
  <c r="J193" i="33"/>
  <c r="J192" i="33"/>
  <c r="J191" i="33"/>
  <c r="J190" i="33"/>
  <c r="J189" i="33"/>
  <c r="J188" i="33"/>
  <c r="J187" i="33"/>
  <c r="J186" i="33"/>
  <c r="J185" i="33"/>
  <c r="J184" i="33"/>
  <c r="J183" i="33"/>
  <c r="J182" i="33"/>
  <c r="J181" i="33"/>
  <c r="J180" i="33"/>
  <c r="J179" i="33"/>
  <c r="J178" i="33"/>
  <c r="J177" i="33"/>
  <c r="J176" i="33"/>
  <c r="J175" i="33"/>
  <c r="J174" i="33"/>
  <c r="J173" i="33"/>
  <c r="J172" i="33"/>
  <c r="J171" i="33"/>
  <c r="J170" i="33"/>
  <c r="J169" i="33"/>
  <c r="J168" i="33"/>
  <c r="J167" i="33"/>
  <c r="J166" i="33"/>
  <c r="J165" i="33"/>
  <c r="J164" i="33"/>
  <c r="J163" i="33"/>
  <c r="J162" i="33"/>
  <c r="J161" i="33"/>
  <c r="J160" i="33"/>
  <c r="J159" i="33"/>
  <c r="J158" i="33"/>
  <c r="J157" i="33"/>
  <c r="J156" i="33"/>
  <c r="J155" i="33"/>
  <c r="J154" i="33"/>
  <c r="J153" i="33"/>
  <c r="J152" i="33"/>
  <c r="J151" i="33"/>
  <c r="J150" i="33"/>
  <c r="J149" i="33"/>
  <c r="J148" i="33"/>
  <c r="J147" i="33"/>
  <c r="J146" i="33"/>
  <c r="J145" i="33"/>
  <c r="J144" i="33"/>
  <c r="J143" i="33"/>
  <c r="J142" i="33"/>
  <c r="J141" i="33"/>
  <c r="J140" i="33"/>
  <c r="J139" i="33"/>
  <c r="J138" i="33"/>
  <c r="J137" i="33"/>
  <c r="J136" i="33"/>
  <c r="J135" i="33"/>
  <c r="J134" i="33"/>
  <c r="J133" i="33"/>
  <c r="J132" i="33"/>
  <c r="J131" i="33"/>
  <c r="J130" i="33"/>
  <c r="J129" i="33"/>
  <c r="J128" i="33"/>
  <c r="J127" i="33"/>
  <c r="J126" i="33"/>
  <c r="J125" i="33"/>
  <c r="J124" i="33"/>
  <c r="J123" i="33"/>
  <c r="J122" i="33"/>
  <c r="J121" i="33"/>
  <c r="J120" i="33"/>
  <c r="J119" i="33"/>
  <c r="J118" i="33"/>
  <c r="J117" i="33"/>
  <c r="J116" i="33"/>
  <c r="J115" i="33"/>
  <c r="J114" i="33"/>
  <c r="J113" i="33"/>
  <c r="J112" i="33"/>
  <c r="J111" i="33"/>
  <c r="J110" i="33"/>
  <c r="J109" i="33"/>
  <c r="J108" i="33"/>
  <c r="J107" i="33"/>
  <c r="J106" i="33"/>
  <c r="J105" i="33"/>
  <c r="J104" i="33"/>
  <c r="J103" i="33"/>
  <c r="J102" i="33"/>
  <c r="J101" i="33"/>
  <c r="J100" i="33"/>
  <c r="J99" i="33"/>
  <c r="J98" i="33"/>
  <c r="J97" i="33"/>
  <c r="J96" i="33"/>
  <c r="J95" i="33"/>
  <c r="J94" i="33"/>
  <c r="J93" i="33"/>
  <c r="J92" i="33"/>
  <c r="J91" i="33"/>
  <c r="J90" i="33"/>
  <c r="J89" i="33"/>
  <c r="J88" i="33"/>
  <c r="J87" i="33"/>
  <c r="J86" i="33"/>
  <c r="J85" i="33"/>
  <c r="J84" i="33"/>
  <c r="J83" i="33"/>
  <c r="J82" i="33"/>
  <c r="J81" i="33"/>
  <c r="J80" i="33"/>
  <c r="J79" i="33"/>
  <c r="J78" i="33"/>
  <c r="J77" i="33"/>
  <c r="J76" i="33"/>
  <c r="J75" i="33"/>
  <c r="J74" i="33"/>
  <c r="J73" i="33"/>
  <c r="J72" i="33"/>
  <c r="J71" i="33"/>
  <c r="J70" i="33"/>
  <c r="J69" i="33"/>
  <c r="J68" i="33"/>
  <c r="J67" i="33"/>
  <c r="J66" i="33"/>
  <c r="J65" i="33"/>
  <c r="J64" i="33"/>
  <c r="J63" i="33"/>
  <c r="J62" i="33"/>
  <c r="J61" i="33"/>
  <c r="J60" i="33"/>
  <c r="J59" i="33"/>
  <c r="J58" i="33"/>
  <c r="J57" i="33"/>
  <c r="J56" i="33"/>
  <c r="J55" i="33"/>
  <c r="J54" i="33"/>
  <c r="J53" i="33"/>
  <c r="J52" i="33"/>
  <c r="J51" i="33"/>
  <c r="J50" i="33"/>
  <c r="J49" i="33"/>
  <c r="J48" i="33"/>
  <c r="J47" i="33"/>
  <c r="J46" i="33"/>
  <c r="J45" i="33"/>
  <c r="J44" i="33"/>
  <c r="J43" i="33"/>
  <c r="J42" i="33"/>
  <c r="J41" i="33"/>
  <c r="J40" i="33"/>
  <c r="J39" i="33"/>
  <c r="J38" i="33"/>
  <c r="J37" i="33"/>
  <c r="J36" i="33"/>
  <c r="J35" i="33"/>
  <c r="J34" i="33"/>
  <c r="J33" i="33"/>
  <c r="J32" i="33"/>
  <c r="J31" i="33"/>
  <c r="J30" i="33"/>
  <c r="J29" i="33"/>
  <c r="J28" i="33"/>
  <c r="J27" i="33"/>
  <c r="J26" i="33"/>
  <c r="J25" i="33"/>
  <c r="J24" i="33"/>
  <c r="J23" i="33"/>
  <c r="J22" i="33"/>
  <c r="J21" i="33"/>
  <c r="J20" i="33"/>
  <c r="J19" i="33"/>
  <c r="J18" i="33"/>
  <c r="J17" i="33"/>
  <c r="J16" i="33"/>
  <c r="J15" i="33"/>
  <c r="J14" i="33"/>
  <c r="J13" i="33"/>
  <c r="J12" i="33"/>
  <c r="J11" i="33"/>
  <c r="J10" i="33"/>
  <c r="J9" i="33"/>
  <c r="J8" i="33"/>
  <c r="J7" i="33"/>
  <c r="J6" i="33"/>
  <c r="J5" i="33"/>
  <c r="J4" i="33"/>
  <c r="J3" i="33"/>
  <c r="J2" i="33"/>
  <c r="H169" i="39"/>
  <c r="H168" i="39"/>
  <c r="H167" i="39"/>
  <c r="H166" i="39"/>
  <c r="H165" i="39"/>
  <c r="H164" i="39"/>
  <c r="H163" i="39"/>
  <c r="H162" i="39"/>
  <c r="H161" i="39"/>
  <c r="H160" i="39"/>
  <c r="H159" i="39"/>
  <c r="H158" i="39"/>
  <c r="H157" i="39"/>
  <c r="H156" i="39"/>
  <c r="H155" i="39"/>
  <c r="H154" i="39"/>
  <c r="H153" i="39"/>
  <c r="H152" i="39"/>
  <c r="H151" i="39"/>
  <c r="H150" i="39"/>
  <c r="H149" i="39"/>
  <c r="H148" i="39"/>
  <c r="H147" i="39"/>
  <c r="H146" i="39"/>
  <c r="H145" i="39"/>
  <c r="H144" i="39"/>
  <c r="H143" i="39"/>
  <c r="H142" i="39"/>
  <c r="H141" i="39"/>
  <c r="H140" i="39"/>
  <c r="H139" i="39"/>
  <c r="H138" i="39"/>
  <c r="H137" i="39"/>
  <c r="H136" i="39"/>
  <c r="H135" i="39"/>
  <c r="H134" i="39"/>
  <c r="H133" i="39"/>
  <c r="H132" i="39"/>
  <c r="H131" i="39"/>
  <c r="H130" i="39"/>
  <c r="H129" i="39"/>
  <c r="H128" i="39"/>
  <c r="H127" i="39"/>
  <c r="H126" i="39"/>
  <c r="H125" i="39"/>
  <c r="H124" i="39"/>
  <c r="H123" i="39"/>
  <c r="H122" i="39"/>
  <c r="H121" i="39"/>
  <c r="H120" i="39"/>
  <c r="H119" i="39"/>
  <c r="H118" i="39"/>
  <c r="H117" i="39"/>
  <c r="H116" i="39"/>
  <c r="H115" i="39"/>
  <c r="H114" i="39"/>
  <c r="H113" i="39"/>
  <c r="H112" i="39"/>
  <c r="H111" i="39"/>
  <c r="H110" i="39"/>
  <c r="H109" i="39"/>
  <c r="H108" i="39"/>
  <c r="H107" i="39"/>
  <c r="H106" i="39"/>
  <c r="H105" i="39"/>
  <c r="H104" i="39"/>
  <c r="H103" i="39"/>
  <c r="H102" i="39"/>
  <c r="H101" i="39"/>
  <c r="H100" i="39"/>
  <c r="H99" i="39"/>
  <c r="H98" i="39"/>
  <c r="H97" i="39"/>
  <c r="H96" i="39"/>
  <c r="H95" i="39"/>
  <c r="H94" i="39"/>
  <c r="H93" i="39"/>
  <c r="H92" i="39"/>
  <c r="H91" i="39"/>
  <c r="H90" i="39"/>
  <c r="H89" i="39"/>
  <c r="H88" i="39"/>
  <c r="H87" i="39"/>
  <c r="H86" i="39"/>
  <c r="H85" i="39"/>
  <c r="H84" i="39"/>
  <c r="H83" i="39"/>
  <c r="H82" i="39"/>
  <c r="H81" i="39"/>
  <c r="H80" i="39"/>
  <c r="H79" i="39"/>
  <c r="H78" i="39"/>
  <c r="H77" i="39"/>
  <c r="H76" i="39"/>
  <c r="H75" i="39"/>
  <c r="H74" i="39"/>
  <c r="H73" i="39"/>
  <c r="H72" i="39"/>
  <c r="H71" i="39"/>
  <c r="H70" i="39"/>
  <c r="H69" i="39"/>
  <c r="H68" i="39"/>
  <c r="H67" i="39"/>
  <c r="H66" i="39"/>
  <c r="H65" i="39"/>
  <c r="H64" i="39"/>
  <c r="H63" i="39"/>
  <c r="H62" i="39"/>
  <c r="H61" i="39"/>
  <c r="H60" i="39"/>
  <c r="H59" i="39"/>
  <c r="H58" i="39"/>
  <c r="H57" i="39"/>
  <c r="H56" i="39"/>
  <c r="H55" i="39"/>
  <c r="H54" i="39"/>
  <c r="H53" i="39"/>
  <c r="H52" i="39"/>
  <c r="H51" i="39"/>
  <c r="H50" i="39"/>
  <c r="H49" i="39"/>
  <c r="H48" i="39"/>
  <c r="H47" i="39"/>
  <c r="H46" i="39"/>
  <c r="H45" i="39"/>
  <c r="H44" i="39"/>
  <c r="H43" i="39"/>
  <c r="H42" i="39"/>
  <c r="H41" i="39"/>
  <c r="H40" i="39"/>
  <c r="H39" i="39"/>
  <c r="H38" i="39"/>
  <c r="H37" i="39"/>
  <c r="H36" i="39"/>
  <c r="H35" i="39"/>
  <c r="H34" i="39"/>
  <c r="H33" i="39"/>
  <c r="H32" i="39"/>
  <c r="H31" i="39"/>
  <c r="H30" i="39"/>
  <c r="H29" i="39"/>
  <c r="H28" i="39"/>
  <c r="H27" i="39"/>
  <c r="H26" i="39"/>
  <c r="H25" i="39"/>
  <c r="H24" i="39"/>
  <c r="H23" i="39"/>
  <c r="H22" i="39"/>
  <c r="H21" i="39"/>
  <c r="H20" i="39"/>
  <c r="H19" i="39"/>
  <c r="H18" i="39"/>
  <c r="H17" i="39"/>
  <c r="H16" i="39"/>
  <c r="H15" i="39"/>
  <c r="H14" i="39"/>
  <c r="H13" i="39"/>
  <c r="H12" i="39"/>
  <c r="H11" i="39"/>
  <c r="H10" i="39"/>
  <c r="H9" i="39"/>
  <c r="H8" i="39"/>
  <c r="H7" i="39"/>
  <c r="H6" i="39"/>
  <c r="H5" i="39"/>
  <c r="H4" i="39"/>
  <c r="H3" i="39"/>
  <c r="H2" i="39"/>
  <c r="H349" i="37"/>
  <c r="H348" i="37"/>
  <c r="H347" i="37"/>
  <c r="H346" i="37"/>
  <c r="H345" i="37"/>
  <c r="H344" i="37"/>
  <c r="H343" i="37"/>
  <c r="H342" i="37"/>
  <c r="H341" i="37"/>
  <c r="H340" i="37"/>
  <c r="H339" i="37"/>
  <c r="H338" i="37"/>
  <c r="H337" i="37"/>
  <c r="H336" i="37"/>
  <c r="H335" i="37"/>
  <c r="H334" i="37"/>
  <c r="H333" i="37"/>
  <c r="H332" i="37"/>
  <c r="H331" i="37"/>
  <c r="H330" i="37"/>
  <c r="H329" i="37"/>
  <c r="H328" i="37"/>
  <c r="H327" i="37"/>
  <c r="H326" i="37"/>
  <c r="H325" i="37"/>
  <c r="H324" i="37"/>
  <c r="H323" i="37"/>
  <c r="H322" i="37"/>
  <c r="H321" i="37"/>
  <c r="H320" i="37"/>
  <c r="H319" i="37"/>
  <c r="H318" i="37"/>
  <c r="H317" i="37"/>
  <c r="H316" i="37"/>
  <c r="H315" i="37"/>
  <c r="H314" i="37"/>
  <c r="H313" i="37"/>
  <c r="H312" i="37"/>
  <c r="H311" i="37"/>
  <c r="H310" i="37"/>
  <c r="H309" i="37"/>
  <c r="H308" i="37"/>
  <c r="H307" i="37"/>
  <c r="H306" i="37"/>
  <c r="H305" i="37"/>
  <c r="H304" i="37"/>
  <c r="H303" i="37"/>
  <c r="H302" i="37"/>
  <c r="H301" i="37"/>
  <c r="H300" i="37"/>
  <c r="H299" i="37"/>
  <c r="H298" i="37"/>
  <c r="H297" i="37"/>
  <c r="H296" i="37"/>
  <c r="H295" i="37"/>
  <c r="H294" i="37"/>
  <c r="H293" i="37"/>
  <c r="H292" i="37"/>
  <c r="H291" i="37"/>
  <c r="H290" i="37"/>
  <c r="H289" i="37"/>
  <c r="H288" i="37"/>
  <c r="H287" i="37"/>
  <c r="H286" i="37"/>
  <c r="H285" i="37"/>
  <c r="H284" i="37"/>
  <c r="H283" i="37"/>
  <c r="H282" i="37"/>
  <c r="H281" i="37"/>
  <c r="H280" i="37"/>
  <c r="H279" i="37"/>
  <c r="H278" i="37"/>
  <c r="H277" i="37"/>
  <c r="H276" i="37"/>
  <c r="H275" i="37"/>
  <c r="H274" i="37"/>
  <c r="H273" i="37"/>
  <c r="H272" i="37"/>
  <c r="H271" i="37"/>
  <c r="H270" i="37"/>
  <c r="H269" i="37"/>
  <c r="H268" i="37"/>
  <c r="H267" i="37"/>
  <c r="H266" i="37"/>
  <c r="H265" i="37"/>
  <c r="H264" i="37"/>
  <c r="H263" i="37"/>
  <c r="H262" i="37"/>
  <c r="H261" i="37"/>
  <c r="H260" i="37"/>
  <c r="H259" i="37"/>
  <c r="H258" i="37"/>
  <c r="H257" i="37"/>
  <c r="H256" i="37"/>
  <c r="H255" i="37"/>
  <c r="H254" i="37"/>
  <c r="H253" i="37"/>
  <c r="H252" i="37"/>
  <c r="H251" i="37"/>
  <c r="H250" i="37"/>
  <c r="H249" i="37"/>
  <c r="H248" i="37"/>
  <c r="H247" i="37"/>
  <c r="H246" i="37"/>
  <c r="H245" i="37"/>
  <c r="H244" i="37"/>
  <c r="H243" i="37"/>
  <c r="H242" i="37"/>
  <c r="H241" i="37"/>
  <c r="H240" i="37"/>
  <c r="H239" i="37"/>
  <c r="H238" i="37"/>
  <c r="H237" i="37"/>
  <c r="H236" i="37"/>
  <c r="H235" i="37"/>
  <c r="H234" i="37"/>
  <c r="H233" i="37"/>
  <c r="H232" i="37"/>
  <c r="H231" i="37"/>
  <c r="H230" i="37"/>
  <c r="H229" i="37"/>
  <c r="H228" i="37"/>
  <c r="H227" i="37"/>
  <c r="H226" i="37"/>
  <c r="H225" i="37"/>
  <c r="H224" i="37"/>
  <c r="H223" i="37"/>
  <c r="H222" i="37"/>
  <c r="H221" i="37"/>
  <c r="H220" i="37"/>
  <c r="H219" i="37"/>
  <c r="H218" i="37"/>
  <c r="H217" i="37"/>
  <c r="H216" i="37"/>
  <c r="H215" i="37"/>
  <c r="H214" i="37"/>
  <c r="H213" i="37"/>
  <c r="H212" i="37"/>
  <c r="H211" i="37"/>
  <c r="H210" i="37"/>
  <c r="H209" i="37"/>
  <c r="H208" i="37"/>
  <c r="H207" i="37"/>
  <c r="H206" i="37"/>
  <c r="H205" i="37"/>
  <c r="H204" i="37"/>
  <c r="H203" i="37"/>
  <c r="H202" i="37"/>
  <c r="H201" i="37"/>
  <c r="H200" i="37"/>
  <c r="H199" i="37"/>
  <c r="H198" i="37"/>
  <c r="H197" i="37"/>
  <c r="H196" i="37"/>
  <c r="H195" i="37"/>
  <c r="H194" i="37"/>
  <c r="H193" i="37"/>
  <c r="H192" i="37"/>
  <c r="H191" i="37"/>
  <c r="H190" i="37"/>
  <c r="H189" i="37"/>
  <c r="H188" i="37"/>
  <c r="H187" i="37"/>
  <c r="H186" i="37"/>
  <c r="H185" i="37"/>
  <c r="H184" i="37"/>
  <c r="H183" i="37"/>
  <c r="H182" i="37"/>
  <c r="H181" i="37"/>
  <c r="H180" i="37"/>
  <c r="H179" i="37"/>
  <c r="H178" i="37"/>
  <c r="H177" i="37"/>
  <c r="H176" i="37"/>
  <c r="H175" i="37"/>
  <c r="H174" i="37"/>
  <c r="H173" i="37"/>
  <c r="H172" i="37"/>
  <c r="H171" i="37"/>
  <c r="H170" i="37"/>
  <c r="H169" i="37"/>
  <c r="H168" i="37"/>
  <c r="H167" i="37"/>
  <c r="H166" i="37"/>
  <c r="H165" i="37"/>
  <c r="H164" i="37"/>
  <c r="H163" i="37"/>
  <c r="H162" i="37"/>
  <c r="H161" i="37"/>
  <c r="H160" i="37"/>
  <c r="H159" i="37"/>
  <c r="H158" i="37"/>
  <c r="H157" i="37"/>
  <c r="H156" i="37"/>
  <c r="H155" i="37"/>
  <c r="H154" i="37"/>
  <c r="H153" i="37"/>
  <c r="H152" i="37"/>
  <c r="H151" i="37"/>
  <c r="H150" i="37"/>
  <c r="H149" i="37"/>
  <c r="H148" i="37"/>
  <c r="H147" i="37"/>
  <c r="H146" i="37"/>
  <c r="H145" i="37"/>
  <c r="H144" i="37"/>
  <c r="H143" i="37"/>
  <c r="H142" i="37"/>
  <c r="H141" i="37"/>
  <c r="H140" i="37"/>
  <c r="H139" i="37"/>
  <c r="H138" i="37"/>
  <c r="H137" i="37"/>
  <c r="H136" i="37"/>
  <c r="H135" i="37"/>
  <c r="H134" i="37"/>
  <c r="H133" i="37"/>
  <c r="H132" i="37"/>
  <c r="H131" i="37"/>
  <c r="H130" i="37"/>
  <c r="H129" i="37"/>
  <c r="H128" i="37"/>
  <c r="H127" i="37"/>
  <c r="H126" i="37"/>
  <c r="H125" i="37"/>
  <c r="H124" i="37"/>
  <c r="H123" i="37"/>
  <c r="H122" i="37"/>
  <c r="H121" i="37"/>
  <c r="H120" i="37"/>
  <c r="H119" i="37"/>
  <c r="H118" i="37"/>
  <c r="H117" i="37"/>
  <c r="H116" i="37"/>
  <c r="H115" i="37"/>
  <c r="H114" i="37"/>
  <c r="H113" i="37"/>
  <c r="H112" i="37"/>
  <c r="H111" i="37"/>
  <c r="H110" i="37"/>
  <c r="H109" i="37"/>
  <c r="H108" i="37"/>
  <c r="H107" i="37"/>
  <c r="H106" i="37"/>
  <c r="H105" i="37"/>
  <c r="H104" i="37"/>
  <c r="H103" i="37"/>
  <c r="H102" i="37"/>
  <c r="H101" i="37"/>
  <c r="H100" i="37"/>
  <c r="H99" i="37"/>
  <c r="H98" i="37"/>
  <c r="H97" i="37"/>
  <c r="H96" i="37"/>
  <c r="H95" i="37"/>
  <c r="H94" i="37"/>
  <c r="H93" i="37"/>
  <c r="H92" i="37"/>
  <c r="H91" i="37"/>
  <c r="H90" i="37"/>
  <c r="H89" i="37"/>
  <c r="H88" i="37"/>
  <c r="H87" i="37"/>
  <c r="H86" i="37"/>
  <c r="H85" i="37"/>
  <c r="H84" i="37"/>
  <c r="H83" i="37"/>
  <c r="H82" i="37"/>
  <c r="H81" i="37"/>
  <c r="H80" i="37"/>
  <c r="H79" i="37"/>
  <c r="H78" i="37"/>
  <c r="H77" i="37"/>
  <c r="H76" i="37"/>
  <c r="H75" i="37"/>
  <c r="H74" i="37"/>
  <c r="H73" i="37"/>
  <c r="H72" i="37"/>
  <c r="H71" i="37"/>
  <c r="H70" i="37"/>
  <c r="H69" i="37"/>
  <c r="H68" i="37"/>
  <c r="H67" i="37"/>
  <c r="H66" i="37"/>
  <c r="H65" i="37"/>
  <c r="H64" i="37"/>
  <c r="H63" i="37"/>
  <c r="H62" i="37"/>
  <c r="H61" i="37"/>
  <c r="H60" i="37"/>
  <c r="H59" i="37"/>
  <c r="H58" i="37"/>
  <c r="H57" i="37"/>
  <c r="H56" i="37"/>
  <c r="H55" i="37"/>
  <c r="H54" i="37"/>
  <c r="H53" i="37"/>
  <c r="H52" i="37"/>
  <c r="H51" i="37"/>
  <c r="H50" i="37"/>
  <c r="H49" i="37"/>
  <c r="H48" i="37"/>
  <c r="H47" i="37"/>
  <c r="H46" i="37"/>
  <c r="H45" i="37"/>
  <c r="H44" i="37"/>
  <c r="H43" i="37"/>
  <c r="H42" i="37"/>
  <c r="H41" i="37"/>
  <c r="H40" i="37"/>
  <c r="H39" i="37"/>
  <c r="H38" i="37"/>
  <c r="H37" i="37"/>
  <c r="H36" i="37"/>
  <c r="H35" i="37"/>
  <c r="H34" i="37"/>
  <c r="H33" i="37"/>
  <c r="H32" i="37"/>
  <c r="H31" i="37"/>
  <c r="H30" i="37"/>
  <c r="H29" i="37"/>
  <c r="H28" i="37"/>
  <c r="H27" i="37"/>
  <c r="H26" i="37"/>
  <c r="H25" i="37"/>
  <c r="H24" i="37"/>
  <c r="H23" i="37"/>
  <c r="H22" i="37"/>
  <c r="H21" i="37"/>
  <c r="H20" i="37"/>
  <c r="H19" i="37"/>
  <c r="H18" i="37"/>
  <c r="H17" i="37"/>
  <c r="H16" i="37"/>
  <c r="H15" i="37"/>
  <c r="H14" i="37"/>
  <c r="H13" i="37"/>
  <c r="H12" i="37"/>
  <c r="H11" i="37"/>
  <c r="H10" i="37"/>
  <c r="H9" i="37"/>
  <c r="H8" i="37"/>
  <c r="H7" i="37"/>
  <c r="H6" i="37"/>
  <c r="H5" i="37"/>
  <c r="H4" i="37"/>
  <c r="H3" i="37"/>
  <c r="H2" i="37"/>
  <c r="I221" i="41"/>
  <c r="I220" i="41"/>
  <c r="I219" i="41"/>
  <c r="I218" i="41"/>
  <c r="I217" i="41"/>
  <c r="I216" i="41"/>
  <c r="I215" i="41"/>
  <c r="I214" i="41"/>
  <c r="I213" i="41"/>
  <c r="I212" i="41"/>
  <c r="I211" i="41"/>
  <c r="I210" i="41"/>
  <c r="I209" i="41"/>
  <c r="I208" i="41"/>
  <c r="I207" i="41"/>
  <c r="I206" i="41"/>
  <c r="I205" i="41"/>
  <c r="I204" i="41"/>
  <c r="I203" i="41"/>
  <c r="I202" i="41"/>
  <c r="I201" i="41"/>
  <c r="I200" i="41"/>
  <c r="I199" i="41"/>
  <c r="I198" i="41"/>
  <c r="I197" i="41"/>
  <c r="I196" i="41"/>
  <c r="I195" i="41"/>
  <c r="I194" i="41"/>
  <c r="I193" i="41"/>
  <c r="I192" i="41"/>
  <c r="I191" i="41"/>
  <c r="I190" i="41"/>
  <c r="I189" i="41"/>
  <c r="I188" i="41"/>
  <c r="I187" i="41"/>
  <c r="I186" i="41"/>
  <c r="I185" i="41"/>
  <c r="I184" i="41"/>
  <c r="I183" i="41"/>
  <c r="I182" i="41"/>
  <c r="I181" i="41"/>
  <c r="I180" i="41"/>
  <c r="I179" i="41"/>
  <c r="I178" i="41"/>
  <c r="I177" i="41"/>
  <c r="I176" i="41"/>
  <c r="I175" i="41"/>
  <c r="I174" i="41"/>
  <c r="I173" i="41"/>
  <c r="I172" i="41"/>
  <c r="I171" i="41"/>
  <c r="I170" i="41"/>
  <c r="I169" i="41"/>
  <c r="I168" i="41"/>
  <c r="I167" i="41"/>
  <c r="I166" i="41"/>
  <c r="I165" i="41"/>
  <c r="I164" i="41"/>
  <c r="I163" i="41"/>
  <c r="I162" i="41"/>
  <c r="I161" i="41"/>
  <c r="I160" i="41"/>
  <c r="I159" i="41"/>
  <c r="I158" i="41"/>
  <c r="I157" i="41"/>
  <c r="I156" i="41"/>
  <c r="I155" i="41"/>
  <c r="I154" i="41"/>
  <c r="I153" i="41"/>
  <c r="I152" i="41"/>
  <c r="I151" i="41"/>
  <c r="I150" i="41"/>
  <c r="I149" i="41"/>
  <c r="I148" i="41"/>
  <c r="I147" i="41"/>
  <c r="I146" i="41"/>
  <c r="I145" i="41"/>
  <c r="I144" i="41"/>
  <c r="I143" i="41"/>
  <c r="I142" i="41"/>
  <c r="I141" i="41"/>
  <c r="I140" i="41"/>
  <c r="I139" i="41"/>
  <c r="I138" i="41"/>
  <c r="I137" i="41"/>
  <c r="I136" i="41"/>
  <c r="I135" i="41"/>
  <c r="I134" i="41"/>
  <c r="I133" i="41"/>
  <c r="I132" i="41"/>
  <c r="I131" i="41"/>
  <c r="I130" i="41"/>
  <c r="I129" i="41"/>
  <c r="I128" i="41"/>
  <c r="I127" i="41"/>
  <c r="I126" i="41"/>
  <c r="I125" i="41"/>
  <c r="I124" i="41"/>
  <c r="I123" i="41"/>
  <c r="I122" i="41"/>
  <c r="I121" i="41"/>
  <c r="I120" i="41"/>
  <c r="I119" i="41"/>
  <c r="I118" i="41"/>
  <c r="I117" i="41"/>
  <c r="I116" i="41"/>
  <c r="I115" i="41"/>
  <c r="I114" i="41"/>
  <c r="I113" i="41"/>
  <c r="I112" i="41"/>
  <c r="I111" i="41"/>
  <c r="I110" i="41"/>
  <c r="I109" i="41"/>
  <c r="I108" i="41"/>
  <c r="I107" i="41"/>
  <c r="I106" i="41"/>
  <c r="I105" i="41"/>
  <c r="I104" i="41"/>
  <c r="I103" i="41"/>
  <c r="I102" i="41"/>
  <c r="I101" i="41"/>
  <c r="I100" i="41"/>
  <c r="I99" i="41"/>
  <c r="I98" i="41"/>
  <c r="I97" i="41"/>
  <c r="I96" i="41"/>
  <c r="I95" i="41"/>
  <c r="I94" i="41"/>
  <c r="I93" i="41"/>
  <c r="I92" i="41"/>
  <c r="I91" i="41"/>
  <c r="I90" i="41"/>
  <c r="I89" i="41"/>
  <c r="I88" i="41"/>
  <c r="I87" i="41"/>
  <c r="I86" i="41"/>
  <c r="I85" i="41"/>
  <c r="I84" i="41"/>
  <c r="I83" i="41"/>
  <c r="I82" i="41"/>
  <c r="I81" i="41"/>
  <c r="I80" i="41"/>
  <c r="I79" i="41"/>
  <c r="I78" i="41"/>
  <c r="I77" i="41"/>
  <c r="I76" i="41"/>
  <c r="I75" i="41"/>
  <c r="I74" i="41"/>
  <c r="I73" i="41"/>
  <c r="I72" i="41"/>
  <c r="I71" i="41"/>
  <c r="I70" i="41"/>
  <c r="I69" i="41"/>
  <c r="I68" i="41"/>
  <c r="I67" i="41"/>
  <c r="I66" i="41"/>
  <c r="I65" i="41"/>
  <c r="I64" i="41"/>
  <c r="I63" i="41"/>
  <c r="I62" i="41"/>
  <c r="I61" i="41"/>
  <c r="I60" i="41"/>
  <c r="I59" i="41"/>
  <c r="I58" i="41"/>
  <c r="I57" i="41"/>
  <c r="I56" i="41"/>
  <c r="I55" i="41"/>
  <c r="I54" i="41"/>
  <c r="I53" i="41"/>
  <c r="I52" i="41"/>
  <c r="I51" i="41"/>
  <c r="I50" i="41"/>
  <c r="I49" i="41"/>
  <c r="I48" i="41"/>
  <c r="I47" i="41"/>
  <c r="I46" i="41"/>
  <c r="I45" i="41"/>
  <c r="I44" i="41"/>
  <c r="I43" i="41"/>
  <c r="I42" i="41"/>
  <c r="I41" i="41"/>
  <c r="I40" i="41"/>
  <c r="I39" i="41"/>
  <c r="I38" i="41"/>
  <c r="I37" i="41"/>
  <c r="I36" i="41"/>
  <c r="I35" i="41"/>
  <c r="I34" i="41"/>
  <c r="I33" i="41"/>
  <c r="I32" i="41"/>
  <c r="I31" i="41"/>
  <c r="I30" i="41"/>
  <c r="I29" i="41"/>
  <c r="I28" i="41"/>
  <c r="I27" i="41"/>
  <c r="I26" i="41"/>
  <c r="I25" i="41"/>
  <c r="I24" i="41"/>
  <c r="I23" i="41"/>
  <c r="I22" i="41"/>
  <c r="I21" i="41"/>
  <c r="I20" i="41"/>
  <c r="I19" i="41"/>
  <c r="I18" i="41"/>
  <c r="I17" i="41"/>
  <c r="I16" i="41"/>
  <c r="I15" i="41"/>
  <c r="I14" i="41"/>
  <c r="I13" i="41"/>
  <c r="I12" i="41"/>
  <c r="I11" i="41"/>
  <c r="I10" i="41"/>
  <c r="I9" i="41"/>
  <c r="I8" i="41"/>
  <c r="I7" i="41"/>
  <c r="I6" i="41"/>
  <c r="I5" i="41"/>
  <c r="I4" i="41"/>
  <c r="I3" i="41"/>
  <c r="I2" i="41"/>
  <c r="H559" i="42"/>
  <c r="H558" i="42"/>
  <c r="H557" i="42"/>
  <c r="H556" i="42"/>
  <c r="H555" i="42"/>
  <c r="H554" i="42"/>
  <c r="H553" i="42"/>
  <c r="H552" i="42"/>
  <c r="H551" i="42"/>
  <c r="H550" i="42"/>
  <c r="H549" i="42"/>
  <c r="H548" i="42"/>
  <c r="H547" i="42"/>
  <c r="H546" i="42"/>
  <c r="H545" i="42"/>
  <c r="H544" i="42"/>
  <c r="H543" i="42"/>
  <c r="H542" i="42"/>
  <c r="H541" i="42"/>
  <c r="H540" i="42"/>
  <c r="H539" i="42"/>
  <c r="H538" i="42"/>
  <c r="H537" i="42"/>
  <c r="H536" i="42"/>
  <c r="H535" i="42"/>
  <c r="H534" i="42"/>
  <c r="H533" i="42"/>
  <c r="H532" i="42"/>
  <c r="H531" i="42"/>
  <c r="H530" i="42"/>
  <c r="H529" i="42"/>
  <c r="H528" i="42"/>
  <c r="H527" i="42"/>
  <c r="H526" i="42"/>
  <c r="H525" i="42"/>
  <c r="H524" i="42"/>
  <c r="H523" i="42"/>
  <c r="H522" i="42"/>
  <c r="H521" i="42"/>
  <c r="H520" i="42"/>
  <c r="H519" i="42"/>
  <c r="H518" i="42"/>
  <c r="H517" i="42"/>
  <c r="H516" i="42"/>
  <c r="H515" i="42"/>
  <c r="H514" i="42"/>
  <c r="H513" i="42"/>
  <c r="H512" i="42"/>
  <c r="H511" i="42"/>
  <c r="H510" i="42"/>
  <c r="H509" i="42"/>
  <c r="H508" i="42"/>
  <c r="H507" i="42"/>
  <c r="H506" i="42"/>
  <c r="H505" i="42"/>
  <c r="H504" i="42"/>
  <c r="H503" i="42"/>
  <c r="H502" i="42"/>
  <c r="H501" i="42"/>
  <c r="H500" i="42"/>
  <c r="H499" i="42"/>
  <c r="H498" i="42"/>
  <c r="H497" i="42"/>
  <c r="H496" i="42"/>
  <c r="H495" i="42"/>
  <c r="H494" i="42"/>
  <c r="H493" i="42"/>
  <c r="H492" i="42"/>
  <c r="H491" i="42"/>
  <c r="H490" i="42"/>
  <c r="H489" i="42"/>
  <c r="H488" i="42"/>
  <c r="H487" i="42"/>
  <c r="H486" i="42"/>
  <c r="H485" i="42"/>
  <c r="H484" i="42"/>
  <c r="H483" i="42"/>
  <c r="H482" i="42"/>
  <c r="H481" i="42"/>
  <c r="H480" i="42"/>
  <c r="H479" i="42"/>
  <c r="H478" i="42"/>
  <c r="H477" i="42"/>
  <c r="H476" i="42"/>
  <c r="H475" i="42"/>
  <c r="H474" i="42"/>
  <c r="H473" i="42"/>
  <c r="H472" i="42"/>
  <c r="H471" i="42"/>
  <c r="H470" i="42"/>
  <c r="H469" i="42"/>
  <c r="H468" i="42"/>
  <c r="H467" i="42"/>
  <c r="H466" i="42"/>
  <c r="H465" i="42"/>
  <c r="H464" i="42"/>
  <c r="H463" i="42"/>
  <c r="H462" i="42"/>
  <c r="H461" i="42"/>
  <c r="H460" i="42"/>
  <c r="H459" i="42"/>
  <c r="H458" i="42"/>
  <c r="H457" i="42"/>
  <c r="H456" i="42"/>
  <c r="H455" i="42"/>
  <c r="H454" i="42"/>
  <c r="H453" i="42"/>
  <c r="H452" i="42"/>
  <c r="H451" i="42"/>
  <c r="H450" i="42"/>
  <c r="H449" i="42"/>
  <c r="H448" i="42"/>
  <c r="H447" i="42"/>
  <c r="H446" i="42"/>
  <c r="H445" i="42"/>
  <c r="H444" i="42"/>
  <c r="H443" i="42"/>
  <c r="H442" i="42"/>
  <c r="H441" i="42"/>
  <c r="H440" i="42"/>
  <c r="H439" i="42"/>
  <c r="H438" i="42"/>
  <c r="H437" i="42"/>
  <c r="H436" i="42"/>
  <c r="H435" i="42"/>
  <c r="H434" i="42"/>
  <c r="H433" i="42"/>
  <c r="H432" i="42"/>
  <c r="H431" i="42"/>
  <c r="H430" i="42"/>
  <c r="H429" i="42"/>
  <c r="H428" i="42"/>
  <c r="H427" i="42"/>
  <c r="H426" i="42"/>
  <c r="H425" i="42"/>
  <c r="H424" i="42"/>
  <c r="H423" i="42"/>
  <c r="H422" i="42"/>
  <c r="H421" i="42"/>
  <c r="H420" i="42"/>
  <c r="H419" i="42"/>
  <c r="H418" i="42"/>
  <c r="H417" i="42"/>
  <c r="H416" i="42"/>
  <c r="H415" i="42"/>
  <c r="H414" i="42"/>
  <c r="H413" i="42"/>
  <c r="H412" i="42"/>
  <c r="H411" i="42"/>
  <c r="H410" i="42"/>
  <c r="H409" i="42"/>
  <c r="H408" i="42"/>
  <c r="H407" i="42"/>
  <c r="H406" i="42"/>
  <c r="H405" i="42"/>
  <c r="H404" i="42"/>
  <c r="H403" i="42"/>
  <c r="H402" i="42"/>
  <c r="H401" i="42"/>
  <c r="H400" i="42"/>
  <c r="H399" i="42"/>
  <c r="H398" i="42"/>
  <c r="H397" i="42"/>
  <c r="H396" i="42"/>
  <c r="H395" i="42"/>
  <c r="H394" i="42"/>
  <c r="H393" i="42"/>
  <c r="H392" i="42"/>
  <c r="H391" i="42"/>
  <c r="H390" i="42"/>
  <c r="H389" i="42"/>
  <c r="H388" i="42"/>
  <c r="H387" i="42"/>
  <c r="H386" i="42"/>
  <c r="H385" i="42"/>
  <c r="H384" i="42"/>
  <c r="H383" i="42"/>
  <c r="H382" i="42"/>
  <c r="H381" i="42"/>
  <c r="H380" i="42"/>
  <c r="H379" i="42"/>
  <c r="H378" i="42"/>
  <c r="H377" i="42"/>
  <c r="H376" i="42"/>
  <c r="H375" i="42"/>
  <c r="H374" i="42"/>
  <c r="H373" i="42"/>
  <c r="H372" i="42"/>
  <c r="H371" i="42"/>
  <c r="H370" i="42"/>
  <c r="H369" i="42"/>
  <c r="H368" i="42"/>
  <c r="H367" i="42"/>
  <c r="H366" i="42"/>
  <c r="H365" i="42"/>
  <c r="H364" i="42"/>
  <c r="H363" i="42"/>
  <c r="H362" i="42"/>
  <c r="H361" i="42"/>
  <c r="H360" i="42"/>
  <c r="H359" i="42"/>
  <c r="H358" i="42"/>
  <c r="H357" i="42"/>
  <c r="H356" i="42"/>
  <c r="H355" i="42"/>
  <c r="H354" i="42"/>
  <c r="H353" i="42"/>
  <c r="H352" i="42"/>
  <c r="H351" i="42"/>
  <c r="H350" i="42"/>
  <c r="H349" i="42"/>
  <c r="H348" i="42"/>
  <c r="H347" i="42"/>
  <c r="H346" i="42"/>
  <c r="H345" i="42"/>
  <c r="H344" i="42"/>
  <c r="H343" i="42"/>
  <c r="H342" i="42"/>
  <c r="H341" i="42"/>
  <c r="H340" i="42"/>
  <c r="H339" i="42"/>
  <c r="H338" i="42"/>
  <c r="H337" i="42"/>
  <c r="H336" i="42"/>
  <c r="H335" i="42"/>
  <c r="H334" i="42"/>
  <c r="H333" i="42"/>
  <c r="H332" i="42"/>
  <c r="H331" i="42"/>
  <c r="H330" i="42"/>
  <c r="H329" i="42"/>
  <c r="H328" i="42"/>
  <c r="H327" i="42"/>
  <c r="H326" i="42"/>
  <c r="H325" i="42"/>
  <c r="H324" i="42"/>
  <c r="H323" i="42"/>
  <c r="H322" i="42"/>
  <c r="H321" i="42"/>
  <c r="H320" i="42"/>
  <c r="H319" i="42"/>
  <c r="H318" i="42"/>
  <c r="H317" i="42"/>
  <c r="H316" i="42"/>
  <c r="H315" i="42"/>
  <c r="H314" i="42"/>
  <c r="H313" i="42"/>
  <c r="H312" i="42"/>
  <c r="H311" i="42"/>
  <c r="H310" i="42"/>
  <c r="H309" i="42"/>
  <c r="H308" i="42"/>
  <c r="H307" i="42"/>
  <c r="H306" i="42"/>
  <c r="H305" i="42"/>
  <c r="H304" i="42"/>
  <c r="H303" i="42"/>
  <c r="H302" i="42"/>
  <c r="H301" i="42"/>
  <c r="H300" i="42"/>
  <c r="H299" i="42"/>
  <c r="H298" i="42"/>
  <c r="H297" i="42"/>
  <c r="H296" i="42"/>
  <c r="H295" i="42"/>
  <c r="H294" i="42"/>
  <c r="H293" i="42"/>
  <c r="H292" i="42"/>
  <c r="H291" i="42"/>
  <c r="H290" i="42"/>
  <c r="H289" i="42"/>
  <c r="H288" i="42"/>
  <c r="H287" i="42"/>
  <c r="H286" i="42"/>
  <c r="H285" i="42"/>
  <c r="H284" i="42"/>
  <c r="H283" i="42"/>
  <c r="H282" i="42"/>
  <c r="H281" i="42"/>
  <c r="H280" i="42"/>
  <c r="H279" i="42"/>
  <c r="H278" i="42"/>
  <c r="H277" i="42"/>
  <c r="H276" i="42"/>
  <c r="H275" i="42"/>
  <c r="H274" i="42"/>
  <c r="H273" i="42"/>
  <c r="H272" i="42"/>
  <c r="H271" i="42"/>
  <c r="H270" i="42"/>
  <c r="H269" i="42"/>
  <c r="H268" i="42"/>
  <c r="H267" i="42"/>
  <c r="H266" i="42"/>
  <c r="H265" i="42"/>
  <c r="H264" i="42"/>
  <c r="H263" i="42"/>
  <c r="H262" i="42"/>
  <c r="H261" i="42"/>
  <c r="H260" i="42"/>
  <c r="H259" i="42"/>
  <c r="H258" i="42"/>
  <c r="H257" i="42"/>
  <c r="H256" i="42"/>
  <c r="H255" i="42"/>
  <c r="H254" i="42"/>
  <c r="H253" i="42"/>
  <c r="H252" i="42"/>
  <c r="H251" i="42"/>
  <c r="H250" i="42"/>
  <c r="H249" i="42"/>
  <c r="H248" i="42"/>
  <c r="H247" i="42"/>
  <c r="H246" i="42"/>
  <c r="H245" i="42"/>
  <c r="H244" i="42"/>
  <c r="H243" i="42"/>
  <c r="H242" i="42"/>
  <c r="H241" i="42"/>
  <c r="H240" i="42"/>
  <c r="H239" i="42"/>
  <c r="H238" i="42"/>
  <c r="H237" i="42"/>
  <c r="H236" i="42"/>
  <c r="H235" i="42"/>
  <c r="H234" i="42"/>
  <c r="H233" i="42"/>
  <c r="H232" i="42"/>
  <c r="H231" i="42"/>
  <c r="H230" i="42"/>
  <c r="H229" i="42"/>
  <c r="H228" i="42"/>
  <c r="H227" i="42"/>
  <c r="H226" i="42"/>
  <c r="H225" i="42"/>
  <c r="H224" i="42"/>
  <c r="H223" i="42"/>
  <c r="H222" i="42"/>
  <c r="H221" i="42"/>
  <c r="H220" i="42"/>
  <c r="H219" i="42"/>
  <c r="H218" i="42"/>
  <c r="H217" i="42"/>
  <c r="H216" i="42"/>
  <c r="H215" i="42"/>
  <c r="H214" i="42"/>
  <c r="H213" i="42"/>
  <c r="H212" i="42"/>
  <c r="H211" i="42"/>
  <c r="H210" i="42"/>
  <c r="H209" i="42"/>
  <c r="H208" i="42"/>
  <c r="H207" i="42"/>
  <c r="H206" i="42"/>
  <c r="H205" i="42"/>
  <c r="H204" i="42"/>
  <c r="H203" i="42"/>
  <c r="H202" i="42"/>
  <c r="H201" i="42"/>
  <c r="H200" i="42"/>
  <c r="H199" i="42"/>
  <c r="H198" i="42"/>
  <c r="H197" i="42"/>
  <c r="H196" i="42"/>
  <c r="H195" i="42"/>
  <c r="H194" i="42"/>
  <c r="H193" i="42"/>
  <c r="H192" i="42"/>
  <c r="H191" i="42"/>
  <c r="H190" i="42"/>
  <c r="H189" i="42"/>
  <c r="H188" i="42"/>
  <c r="H187" i="42"/>
  <c r="H186" i="42"/>
  <c r="H185" i="42"/>
  <c r="H184" i="42"/>
  <c r="H183" i="42"/>
  <c r="H182" i="42"/>
  <c r="H181" i="42"/>
  <c r="H180" i="42"/>
  <c r="H179" i="42"/>
  <c r="H178" i="42"/>
  <c r="H177" i="42"/>
  <c r="H176" i="42"/>
  <c r="H175" i="42"/>
  <c r="H174" i="42"/>
  <c r="H173" i="42"/>
  <c r="H172" i="42"/>
  <c r="H171" i="42"/>
  <c r="H170" i="42"/>
  <c r="H169" i="42"/>
  <c r="H168" i="42"/>
  <c r="H167" i="42"/>
  <c r="H166" i="42"/>
  <c r="H165" i="42"/>
  <c r="H164" i="42"/>
  <c r="H163" i="42"/>
  <c r="H162" i="42"/>
  <c r="H161" i="42"/>
  <c r="H160" i="42"/>
  <c r="H159" i="42"/>
  <c r="H158" i="42"/>
  <c r="H157" i="42"/>
  <c r="H156" i="42"/>
  <c r="H155" i="42"/>
  <c r="H154" i="42"/>
  <c r="H153" i="42"/>
  <c r="H152" i="42"/>
  <c r="H151" i="42"/>
  <c r="H150" i="42"/>
  <c r="H149" i="42"/>
  <c r="H148" i="42"/>
  <c r="H147" i="42"/>
  <c r="H146" i="42"/>
  <c r="H145" i="42"/>
  <c r="H144" i="42"/>
  <c r="H143" i="42"/>
  <c r="H142" i="42"/>
  <c r="H141" i="42"/>
  <c r="H140" i="42"/>
  <c r="H139" i="42"/>
  <c r="H138" i="42"/>
  <c r="H137" i="42"/>
  <c r="H136" i="42"/>
  <c r="H135" i="42"/>
  <c r="H134" i="42"/>
  <c r="H133" i="42"/>
  <c r="H132" i="42"/>
  <c r="H131" i="42"/>
  <c r="H130" i="42"/>
  <c r="H129" i="42"/>
  <c r="H128" i="42"/>
  <c r="H127" i="42"/>
  <c r="H126" i="42"/>
  <c r="H125" i="42"/>
  <c r="H124" i="42"/>
  <c r="H123" i="42"/>
  <c r="H122" i="42"/>
  <c r="H121" i="42"/>
  <c r="H120" i="42"/>
  <c r="H119" i="42"/>
  <c r="H118" i="42"/>
  <c r="H117" i="42"/>
  <c r="H116" i="42"/>
  <c r="H115" i="42"/>
  <c r="H114" i="42"/>
  <c r="H113" i="42"/>
  <c r="H112" i="42"/>
  <c r="H111" i="42"/>
  <c r="H110" i="42"/>
  <c r="H109" i="42"/>
  <c r="H108" i="42"/>
  <c r="H107" i="42"/>
  <c r="H106" i="42"/>
  <c r="H105" i="42"/>
  <c r="H104" i="42"/>
  <c r="H103" i="42"/>
  <c r="H102" i="42"/>
  <c r="H101" i="42"/>
  <c r="H100" i="42"/>
  <c r="H99" i="42"/>
  <c r="H98" i="42"/>
  <c r="H97" i="42"/>
  <c r="H96" i="42"/>
  <c r="H95" i="42"/>
  <c r="H94" i="42"/>
  <c r="H93" i="42"/>
  <c r="H92" i="42"/>
  <c r="H91" i="42"/>
  <c r="H90" i="42"/>
  <c r="H89" i="42"/>
  <c r="H88" i="42"/>
  <c r="H87" i="42"/>
  <c r="H86" i="42"/>
  <c r="H85" i="42"/>
  <c r="H84" i="42"/>
  <c r="H83" i="42"/>
  <c r="H82" i="42"/>
  <c r="H81" i="42"/>
  <c r="H80" i="42"/>
  <c r="H79" i="42"/>
  <c r="H78" i="42"/>
  <c r="H77" i="42"/>
  <c r="H76" i="42"/>
  <c r="H75" i="42"/>
  <c r="H74" i="42"/>
  <c r="H73" i="42"/>
  <c r="H72" i="42"/>
  <c r="H71" i="42"/>
  <c r="H70" i="42"/>
  <c r="H69" i="42"/>
  <c r="H68" i="42"/>
  <c r="H67" i="42"/>
  <c r="H66" i="42"/>
  <c r="H65" i="42"/>
  <c r="H64" i="42"/>
  <c r="H63" i="42"/>
  <c r="H62" i="42"/>
  <c r="H61" i="42"/>
  <c r="H60" i="42"/>
  <c r="H59" i="42"/>
  <c r="H58" i="42"/>
  <c r="H57" i="42"/>
  <c r="H56" i="42"/>
  <c r="H55" i="42"/>
  <c r="H54" i="42"/>
  <c r="H53" i="42"/>
  <c r="H52" i="42"/>
  <c r="H51" i="42"/>
  <c r="H50" i="42"/>
  <c r="H49" i="42"/>
  <c r="H48" i="42"/>
  <c r="H47" i="42"/>
  <c r="H46" i="42"/>
  <c r="H45" i="42"/>
  <c r="H44" i="42"/>
  <c r="H43" i="42"/>
  <c r="H42" i="42"/>
  <c r="H41" i="42"/>
  <c r="H40" i="42"/>
  <c r="H39" i="42"/>
  <c r="H38" i="42"/>
  <c r="H37" i="42"/>
  <c r="H36" i="42"/>
  <c r="H35" i="42"/>
  <c r="H34" i="42"/>
  <c r="H33" i="42"/>
  <c r="H32" i="42"/>
  <c r="H31" i="42"/>
  <c r="H30" i="42"/>
  <c r="H29" i="42"/>
  <c r="H28" i="42"/>
  <c r="H27" i="42"/>
  <c r="H26" i="42"/>
  <c r="H25" i="42"/>
  <c r="H24" i="42"/>
  <c r="H23" i="42"/>
  <c r="H22" i="42"/>
  <c r="H21" i="42"/>
  <c r="H20" i="42"/>
  <c r="H19" i="42"/>
  <c r="H18" i="42"/>
  <c r="H17" i="42"/>
  <c r="H16" i="42"/>
  <c r="H15" i="42"/>
  <c r="H14" i="42"/>
  <c r="H13" i="42"/>
  <c r="H12" i="42"/>
  <c r="H11" i="42"/>
  <c r="H10" i="42"/>
  <c r="H9" i="42"/>
  <c r="H8" i="42"/>
  <c r="H7" i="42"/>
  <c r="H6" i="42"/>
  <c r="H5" i="42"/>
  <c r="H4" i="42"/>
  <c r="H3" i="42"/>
  <c r="H2" i="42"/>
  <c r="G62" i="55"/>
  <c r="G61" i="55"/>
  <c r="G60" i="55"/>
  <c r="G59" i="55"/>
  <c r="G58" i="55"/>
  <c r="G57" i="55"/>
  <c r="G56" i="55"/>
  <c r="G55" i="55"/>
  <c r="G54" i="55"/>
  <c r="G53" i="55"/>
  <c r="G52" i="55"/>
  <c r="G51" i="55"/>
  <c r="G50" i="55"/>
  <c r="G49" i="55"/>
  <c r="G48" i="55"/>
  <c r="G47" i="55"/>
  <c r="G46" i="55"/>
  <c r="G45" i="55"/>
  <c r="G44" i="55"/>
  <c r="G43" i="55"/>
  <c r="G42" i="55"/>
  <c r="G41" i="55"/>
  <c r="G40" i="55"/>
  <c r="G39" i="55"/>
  <c r="G38" i="55"/>
  <c r="G37" i="55"/>
  <c r="G36" i="55"/>
  <c r="G35" i="55"/>
  <c r="G34" i="55"/>
  <c r="G33" i="55"/>
  <c r="G32" i="55"/>
  <c r="G31" i="55"/>
  <c r="G30" i="55"/>
  <c r="G29" i="55"/>
  <c r="G28" i="55"/>
  <c r="G27" i="55"/>
  <c r="G26" i="55"/>
  <c r="G25" i="55"/>
  <c r="G24" i="55"/>
  <c r="G23" i="55"/>
  <c r="G22" i="55"/>
  <c r="G21" i="55"/>
  <c r="G20" i="55"/>
  <c r="G19" i="55"/>
  <c r="G18" i="55"/>
  <c r="G17" i="55"/>
  <c r="G16" i="55"/>
  <c r="G15" i="55"/>
  <c r="G14" i="55"/>
  <c r="G13" i="55"/>
  <c r="G12" i="55"/>
  <c r="G11" i="55"/>
  <c r="G10" i="55"/>
  <c r="G9" i="55"/>
  <c r="G8" i="55"/>
  <c r="G7" i="55"/>
  <c r="G6" i="55"/>
  <c r="G5" i="55"/>
  <c r="G4" i="55"/>
  <c r="G3" i="55"/>
  <c r="G2" i="55"/>
  <c r="I77" i="49"/>
  <c r="I76" i="49"/>
  <c r="I75" i="49"/>
  <c r="I74" i="49"/>
  <c r="I73" i="49"/>
  <c r="I72" i="49"/>
  <c r="I71" i="49"/>
  <c r="I70" i="49"/>
  <c r="I69" i="49"/>
  <c r="I68" i="49"/>
  <c r="I67" i="49"/>
  <c r="I66" i="49"/>
  <c r="I65" i="49"/>
  <c r="I64" i="49"/>
  <c r="I63" i="49"/>
  <c r="I62" i="49"/>
  <c r="I61" i="49"/>
  <c r="I60" i="49"/>
  <c r="I59" i="49"/>
  <c r="I58" i="49"/>
  <c r="I57" i="49"/>
  <c r="I56" i="49"/>
  <c r="I55" i="49"/>
  <c r="I54" i="49"/>
  <c r="I53" i="49"/>
  <c r="I52" i="49"/>
  <c r="I51" i="49"/>
  <c r="I50" i="49"/>
  <c r="I49" i="49"/>
  <c r="I48" i="49"/>
  <c r="I47" i="49"/>
  <c r="I46" i="49"/>
  <c r="I45" i="49"/>
  <c r="I44" i="49"/>
  <c r="I43" i="49"/>
  <c r="I42" i="49"/>
  <c r="I41" i="49"/>
  <c r="I40" i="49"/>
  <c r="I39" i="49"/>
  <c r="I38" i="49"/>
  <c r="I37" i="49"/>
  <c r="I36" i="49"/>
  <c r="I35" i="49"/>
  <c r="I34" i="49"/>
  <c r="I33" i="49"/>
  <c r="I32" i="49"/>
  <c r="I31" i="49"/>
  <c r="I30" i="49"/>
  <c r="I29" i="49"/>
  <c r="I28" i="49"/>
  <c r="I27" i="49"/>
  <c r="I26" i="49"/>
  <c r="I25" i="49"/>
  <c r="I24" i="49"/>
  <c r="I23" i="49"/>
  <c r="I22" i="49"/>
  <c r="I21" i="49"/>
  <c r="I20" i="49"/>
  <c r="I19" i="49"/>
  <c r="I18" i="49"/>
  <c r="I17" i="49"/>
  <c r="I16" i="49"/>
  <c r="I15" i="49"/>
  <c r="I14" i="49"/>
  <c r="I13" i="49"/>
  <c r="I12" i="49"/>
  <c r="I11" i="49"/>
  <c r="I10" i="49"/>
  <c r="I9" i="49"/>
  <c r="I8" i="49"/>
  <c r="I7" i="49"/>
  <c r="I6" i="49"/>
  <c r="I5" i="49"/>
  <c r="I4" i="49"/>
  <c r="I3" i="49"/>
  <c r="I2" i="49"/>
  <c r="J98" i="48"/>
  <c r="J97" i="48"/>
  <c r="J96" i="48"/>
  <c r="J95" i="48"/>
  <c r="J94" i="48"/>
  <c r="J93" i="48"/>
  <c r="J92" i="48"/>
  <c r="J91" i="48"/>
  <c r="J90" i="48"/>
  <c r="J89" i="48"/>
  <c r="J88" i="48"/>
  <c r="J87" i="48"/>
  <c r="J86" i="48"/>
  <c r="J85" i="48"/>
  <c r="J84" i="48"/>
  <c r="J83" i="48"/>
  <c r="J82" i="48"/>
  <c r="J81" i="48"/>
  <c r="J80" i="48"/>
  <c r="J79" i="48"/>
  <c r="J78" i="48"/>
  <c r="J77" i="48"/>
  <c r="J76" i="48"/>
  <c r="J75" i="48"/>
  <c r="J74" i="48"/>
  <c r="J73" i="48"/>
  <c r="J72" i="48"/>
  <c r="J71" i="48"/>
  <c r="J70" i="48"/>
  <c r="J69" i="48"/>
  <c r="J68" i="48"/>
  <c r="J67" i="48"/>
  <c r="J66" i="48"/>
  <c r="J65" i="48"/>
  <c r="J64" i="48"/>
  <c r="J63" i="48"/>
  <c r="J62" i="48"/>
  <c r="J61" i="48"/>
  <c r="J60" i="48"/>
  <c r="J59" i="48"/>
  <c r="J58" i="48"/>
  <c r="J57" i="48"/>
  <c r="J56" i="48"/>
  <c r="J55" i="48"/>
  <c r="J54" i="48"/>
  <c r="J53" i="48"/>
  <c r="J52" i="48"/>
  <c r="J51" i="48"/>
  <c r="J50" i="48"/>
  <c r="J49" i="48"/>
  <c r="J48" i="48"/>
  <c r="J47" i="48"/>
  <c r="J46" i="48"/>
  <c r="J45" i="48"/>
  <c r="J44" i="48"/>
  <c r="J43" i="48"/>
  <c r="J42" i="48"/>
  <c r="J41" i="48"/>
  <c r="J40" i="48"/>
  <c r="J39" i="48"/>
  <c r="J38" i="48"/>
  <c r="J37" i="48"/>
  <c r="J36" i="48"/>
  <c r="J35" i="48"/>
  <c r="J34" i="48"/>
  <c r="J33" i="48"/>
  <c r="J32" i="48"/>
  <c r="J31" i="48"/>
  <c r="J30" i="48"/>
  <c r="J29" i="48"/>
  <c r="J28" i="48"/>
  <c r="J27" i="48"/>
  <c r="J26" i="48"/>
  <c r="J25" i="48"/>
  <c r="J24" i="48"/>
  <c r="J23" i="48"/>
  <c r="J22" i="48"/>
  <c r="J21" i="48"/>
  <c r="J20" i="48"/>
  <c r="J19" i="48"/>
  <c r="J18" i="48"/>
  <c r="J17" i="48"/>
  <c r="J16" i="48"/>
  <c r="J15" i="48"/>
  <c r="J14" i="48"/>
  <c r="J13" i="48"/>
  <c r="J12" i="48"/>
  <c r="J11" i="48"/>
  <c r="J10" i="48"/>
  <c r="J9" i="48"/>
  <c r="J8" i="48"/>
  <c r="J7" i="48"/>
  <c r="J6" i="48"/>
  <c r="J5" i="48"/>
  <c r="J4" i="48"/>
  <c r="J3" i="48"/>
  <c r="J2" i="48"/>
  <c r="G25" i="51"/>
  <c r="G24" i="51"/>
  <c r="G23" i="51"/>
  <c r="G22" i="51"/>
  <c r="G21" i="51"/>
  <c r="G20" i="51"/>
  <c r="G19" i="51"/>
  <c r="G18" i="51"/>
  <c r="G17" i="51"/>
  <c r="G16" i="51"/>
  <c r="G15" i="51"/>
  <c r="G14" i="51"/>
  <c r="G13" i="51"/>
  <c r="G12" i="51"/>
  <c r="G11" i="51"/>
  <c r="G10" i="51"/>
  <c r="G9" i="51"/>
  <c r="G8" i="51"/>
  <c r="G7" i="51"/>
  <c r="G6" i="51"/>
  <c r="G5" i="51"/>
  <c r="G4" i="51"/>
  <c r="G3" i="51"/>
  <c r="G2" i="51"/>
  <c r="I349" i="37"/>
  <c r="I348" i="37"/>
  <c r="I347" i="37"/>
  <c r="I346" i="37"/>
  <c r="I345" i="37"/>
  <c r="I344" i="37"/>
  <c r="I343" i="37"/>
  <c r="I342" i="37"/>
  <c r="I341" i="37"/>
  <c r="I340" i="37"/>
  <c r="I339" i="37"/>
  <c r="I338" i="37"/>
  <c r="I337" i="37"/>
  <c r="I336" i="37"/>
  <c r="I335" i="37"/>
  <c r="I334" i="37"/>
  <c r="I333" i="37"/>
  <c r="I332" i="37"/>
  <c r="I331" i="37"/>
  <c r="I330" i="37"/>
  <c r="I329" i="37"/>
  <c r="I328" i="37"/>
  <c r="I327" i="37"/>
  <c r="I326" i="37"/>
  <c r="I325" i="37"/>
  <c r="I324" i="37"/>
  <c r="I323" i="37"/>
  <c r="I322" i="37"/>
  <c r="I321" i="37"/>
  <c r="I320" i="37"/>
  <c r="I319" i="37"/>
  <c r="I318" i="37"/>
  <c r="I317" i="37"/>
  <c r="I316" i="37"/>
  <c r="I315" i="37"/>
  <c r="I314" i="37"/>
  <c r="I313" i="37"/>
  <c r="I312" i="37"/>
  <c r="I311" i="37"/>
  <c r="I310" i="37"/>
  <c r="I309" i="37"/>
  <c r="I308" i="37"/>
  <c r="I307" i="37"/>
  <c r="I306" i="37"/>
  <c r="I305" i="37"/>
  <c r="I304" i="37"/>
  <c r="I303" i="37"/>
  <c r="I302" i="37"/>
  <c r="I301" i="37"/>
  <c r="I300" i="37"/>
  <c r="I299" i="37"/>
  <c r="I298" i="37"/>
  <c r="I297" i="37"/>
  <c r="I296" i="37"/>
  <c r="I295" i="37"/>
  <c r="I294" i="37"/>
  <c r="I293" i="37"/>
  <c r="I292" i="37"/>
  <c r="I291" i="37"/>
  <c r="I290" i="37"/>
  <c r="I289" i="37"/>
  <c r="I288" i="37"/>
  <c r="I287" i="37"/>
  <c r="I286" i="37"/>
  <c r="I285" i="37"/>
  <c r="I284" i="37"/>
  <c r="I283" i="37"/>
  <c r="I282" i="37"/>
  <c r="I281" i="37"/>
  <c r="I280" i="37"/>
  <c r="I279" i="37"/>
  <c r="I278" i="37"/>
  <c r="I277" i="37"/>
  <c r="I276" i="37"/>
  <c r="I275" i="37"/>
  <c r="I274" i="37"/>
  <c r="I273" i="37"/>
  <c r="I272" i="37"/>
  <c r="I271" i="37"/>
  <c r="I270" i="37"/>
  <c r="I269" i="37"/>
  <c r="I268" i="37"/>
  <c r="I267" i="37"/>
  <c r="I266" i="37"/>
  <c r="I265" i="37"/>
  <c r="I264" i="37"/>
  <c r="I263" i="37"/>
  <c r="I262" i="37"/>
  <c r="I261" i="37"/>
  <c r="I260" i="37"/>
  <c r="I259" i="37"/>
  <c r="I258" i="37"/>
  <c r="I257" i="37"/>
  <c r="I256" i="37"/>
  <c r="I255" i="37"/>
  <c r="I254" i="37"/>
  <c r="I253" i="37"/>
  <c r="I252" i="37"/>
  <c r="I251" i="37"/>
  <c r="I250" i="37"/>
  <c r="I249" i="37"/>
  <c r="I248" i="37"/>
  <c r="I247" i="37"/>
  <c r="I246" i="37"/>
  <c r="I245" i="37"/>
  <c r="I244" i="37"/>
  <c r="I243" i="37"/>
  <c r="I242" i="37"/>
  <c r="I241" i="37"/>
  <c r="I240" i="37"/>
  <c r="I239" i="37"/>
  <c r="I238" i="37"/>
  <c r="I237" i="37"/>
  <c r="I236" i="37"/>
  <c r="I235" i="37"/>
  <c r="I234" i="37"/>
  <c r="I233" i="37"/>
  <c r="I232" i="37"/>
  <c r="I231" i="37"/>
  <c r="I230" i="37"/>
  <c r="I229" i="37"/>
  <c r="I228" i="37"/>
  <c r="I227" i="37"/>
  <c r="I226" i="37"/>
  <c r="I225" i="37"/>
  <c r="I224" i="37"/>
  <c r="I223" i="37"/>
  <c r="I222" i="37"/>
  <c r="I221" i="37"/>
  <c r="I220" i="37"/>
  <c r="I219" i="37"/>
  <c r="I218" i="37"/>
  <c r="I217" i="37"/>
  <c r="I216" i="37"/>
  <c r="I215" i="37"/>
  <c r="I214" i="37"/>
  <c r="I213" i="37"/>
  <c r="I212" i="37"/>
  <c r="I211" i="37"/>
  <c r="I210" i="37"/>
  <c r="I209" i="37"/>
  <c r="I208" i="37"/>
  <c r="I207" i="37"/>
  <c r="I206" i="37"/>
  <c r="I205" i="37"/>
  <c r="I204" i="37"/>
  <c r="I203" i="37"/>
  <c r="I202" i="37"/>
  <c r="I201" i="37"/>
  <c r="I200" i="37"/>
  <c r="I199" i="37"/>
  <c r="I198" i="37"/>
  <c r="I197" i="37"/>
  <c r="I196" i="37"/>
  <c r="I195" i="37"/>
  <c r="I194" i="37"/>
  <c r="I193" i="37"/>
  <c r="I192" i="37"/>
  <c r="I191" i="37"/>
  <c r="I190" i="37"/>
  <c r="I189" i="37"/>
  <c r="I188" i="37"/>
  <c r="I187" i="37"/>
  <c r="I186" i="37"/>
  <c r="I185" i="37"/>
  <c r="I184" i="37"/>
  <c r="I183" i="37"/>
  <c r="I182" i="37"/>
  <c r="I181" i="37"/>
  <c r="I180" i="37"/>
  <c r="I179" i="37"/>
  <c r="I178" i="37"/>
  <c r="I177" i="37"/>
  <c r="I176" i="37"/>
  <c r="I175" i="37"/>
  <c r="I174" i="37"/>
  <c r="I173" i="37"/>
  <c r="I172" i="37"/>
  <c r="I171" i="37"/>
  <c r="I170" i="37"/>
  <c r="I169" i="37"/>
  <c r="I168" i="37"/>
  <c r="I167" i="37"/>
  <c r="I166" i="37"/>
  <c r="I165" i="37"/>
  <c r="I164" i="37"/>
  <c r="I163" i="37"/>
  <c r="I162" i="37"/>
  <c r="I161" i="37"/>
  <c r="I160" i="37"/>
  <c r="I159" i="37"/>
  <c r="I158" i="37"/>
  <c r="I157" i="37"/>
  <c r="I156" i="37"/>
  <c r="I155" i="37"/>
  <c r="I154" i="37"/>
  <c r="I153" i="37"/>
  <c r="I152" i="37"/>
  <c r="I151" i="37"/>
  <c r="I150" i="37"/>
  <c r="I149" i="37"/>
  <c r="I148" i="37"/>
  <c r="I147" i="37"/>
  <c r="I146" i="37"/>
  <c r="I145" i="37"/>
  <c r="I144" i="37"/>
  <c r="I143" i="37"/>
  <c r="I142" i="37"/>
  <c r="I141" i="37"/>
  <c r="I140" i="37"/>
  <c r="I139" i="37"/>
  <c r="I138" i="37"/>
  <c r="I137" i="37"/>
  <c r="I136" i="37"/>
  <c r="I135" i="37"/>
  <c r="I134" i="37"/>
  <c r="I133" i="37"/>
  <c r="I132" i="37"/>
  <c r="I131" i="37"/>
  <c r="I130" i="37"/>
  <c r="I129" i="37"/>
  <c r="I128" i="37"/>
  <c r="I127" i="37"/>
  <c r="I126" i="37"/>
  <c r="I125" i="37"/>
  <c r="I124" i="37"/>
  <c r="I123" i="37"/>
  <c r="I122" i="37"/>
  <c r="I121" i="37"/>
  <c r="I120" i="37"/>
  <c r="I119" i="37"/>
  <c r="I118" i="37"/>
  <c r="I117" i="37"/>
  <c r="I116" i="37"/>
  <c r="I115" i="37"/>
  <c r="I114" i="37"/>
  <c r="I113" i="37"/>
  <c r="I112" i="37"/>
  <c r="I111" i="37"/>
  <c r="I110" i="37"/>
  <c r="I109" i="37"/>
  <c r="I108" i="37"/>
  <c r="I107" i="37"/>
  <c r="I106" i="37"/>
  <c r="I105" i="37"/>
  <c r="I104" i="37"/>
  <c r="I103" i="37"/>
  <c r="I102" i="37"/>
  <c r="I101" i="37"/>
  <c r="I100" i="37"/>
  <c r="I99" i="37"/>
  <c r="I98" i="37"/>
  <c r="I97" i="37"/>
  <c r="I96" i="37"/>
  <c r="I95" i="37"/>
  <c r="I94" i="37"/>
  <c r="I93" i="37"/>
  <c r="I92" i="37"/>
  <c r="I91" i="37"/>
  <c r="I90" i="37"/>
  <c r="I89" i="37"/>
  <c r="I88" i="37"/>
  <c r="I87" i="37"/>
  <c r="I86" i="37"/>
  <c r="I85" i="37"/>
  <c r="I84" i="37"/>
  <c r="I83" i="37"/>
  <c r="I82" i="37"/>
  <c r="I81" i="37"/>
  <c r="I80" i="37"/>
  <c r="I79" i="37"/>
  <c r="I78" i="37"/>
  <c r="I77" i="37"/>
  <c r="I76" i="37"/>
  <c r="I75" i="37"/>
  <c r="I74" i="37"/>
  <c r="I73" i="37"/>
  <c r="I72" i="37"/>
  <c r="I71" i="37"/>
  <c r="I70" i="37"/>
  <c r="I69" i="37"/>
  <c r="I68" i="37"/>
  <c r="I67" i="37"/>
  <c r="I66" i="37"/>
  <c r="I65" i="37"/>
  <c r="I64" i="37"/>
  <c r="I63" i="37"/>
  <c r="I62" i="37"/>
  <c r="I61" i="37"/>
  <c r="I60" i="37"/>
  <c r="I59" i="37"/>
  <c r="I58" i="37"/>
  <c r="I57" i="37"/>
  <c r="I56" i="37"/>
  <c r="I55" i="37"/>
  <c r="I54" i="37"/>
  <c r="I53" i="37"/>
  <c r="I52" i="37"/>
  <c r="I51" i="37"/>
  <c r="I50" i="37"/>
  <c r="I49" i="37"/>
  <c r="I48" i="37"/>
  <c r="I47" i="37"/>
  <c r="I46" i="37"/>
  <c r="I45" i="37"/>
  <c r="I44" i="37"/>
  <c r="I43" i="37"/>
  <c r="I42" i="37"/>
  <c r="I41" i="37"/>
  <c r="I40" i="37"/>
  <c r="I39" i="37"/>
  <c r="I38" i="37"/>
  <c r="I37" i="37"/>
  <c r="I36" i="37"/>
  <c r="I35" i="37"/>
  <c r="I34" i="37"/>
  <c r="I33" i="37"/>
  <c r="I32" i="37"/>
  <c r="I31" i="37"/>
  <c r="I30" i="37"/>
  <c r="I29" i="37"/>
  <c r="I28" i="37"/>
  <c r="I27" i="37"/>
  <c r="I26" i="37"/>
  <c r="I25" i="37"/>
  <c r="I24" i="37"/>
  <c r="I23" i="37"/>
  <c r="I22" i="37"/>
  <c r="I21" i="37"/>
  <c r="I20" i="37"/>
  <c r="I19" i="37"/>
  <c r="I18" i="37"/>
  <c r="I17" i="37"/>
  <c r="I16" i="37"/>
  <c r="I15" i="37"/>
  <c r="I14" i="37"/>
  <c r="I13" i="37"/>
  <c r="I12" i="37"/>
  <c r="I11" i="37"/>
  <c r="I10" i="37"/>
  <c r="I9" i="37"/>
  <c r="I8" i="37"/>
  <c r="I7" i="37"/>
  <c r="I6" i="37"/>
  <c r="I5" i="37"/>
  <c r="I4" i="37"/>
  <c r="I3" i="37"/>
  <c r="I2" i="37"/>
  <c r="H221" i="41"/>
  <c r="H220" i="41"/>
  <c r="H219" i="41"/>
  <c r="H218" i="41"/>
  <c r="H217" i="41"/>
  <c r="H216" i="41"/>
  <c r="H215" i="41"/>
  <c r="H214" i="41"/>
  <c r="H213" i="41"/>
  <c r="H212" i="41"/>
  <c r="H211" i="41"/>
  <c r="H210" i="41"/>
  <c r="H209" i="41"/>
  <c r="H208" i="41"/>
  <c r="H207" i="41"/>
  <c r="H206" i="41"/>
  <c r="H205" i="41"/>
  <c r="H204" i="41"/>
  <c r="H203" i="41"/>
  <c r="H202" i="41"/>
  <c r="H201" i="41"/>
  <c r="H200" i="41"/>
  <c r="H199" i="41"/>
  <c r="H198" i="41"/>
  <c r="H197" i="41"/>
  <c r="H196" i="41"/>
  <c r="H195" i="41"/>
  <c r="H194" i="41"/>
  <c r="H193" i="41"/>
  <c r="H192" i="41"/>
  <c r="H191" i="41"/>
  <c r="H190" i="41"/>
  <c r="H189" i="41"/>
  <c r="H188" i="41"/>
  <c r="H187" i="41"/>
  <c r="H186" i="41"/>
  <c r="H185" i="41"/>
  <c r="H184" i="41"/>
  <c r="H183" i="41"/>
  <c r="H182" i="41"/>
  <c r="H181" i="41"/>
  <c r="H180" i="41"/>
  <c r="H179" i="41"/>
  <c r="H178" i="41"/>
  <c r="H177" i="41"/>
  <c r="H176" i="41"/>
  <c r="H175" i="41"/>
  <c r="H174" i="41"/>
  <c r="H173" i="41"/>
  <c r="H172" i="41"/>
  <c r="H171" i="41"/>
  <c r="H170" i="41"/>
  <c r="H169" i="41"/>
  <c r="H168" i="41"/>
  <c r="H167" i="41"/>
  <c r="H166" i="41"/>
  <c r="H165" i="41"/>
  <c r="H164" i="41"/>
  <c r="H163" i="41"/>
  <c r="H162" i="41"/>
  <c r="H161" i="41"/>
  <c r="H160" i="41"/>
  <c r="H159" i="41"/>
  <c r="H158" i="41"/>
  <c r="H157" i="41"/>
  <c r="H156" i="41"/>
  <c r="H155" i="41"/>
  <c r="H154" i="41"/>
  <c r="H153" i="41"/>
  <c r="H152" i="41"/>
  <c r="H151" i="41"/>
  <c r="H150" i="41"/>
  <c r="H149" i="41"/>
  <c r="H148" i="41"/>
  <c r="H147" i="41"/>
  <c r="H146" i="41"/>
  <c r="H145" i="41"/>
  <c r="H144" i="41"/>
  <c r="H143" i="41"/>
  <c r="H142" i="41"/>
  <c r="H141" i="41"/>
  <c r="H140" i="41"/>
  <c r="H139" i="41"/>
  <c r="H138" i="41"/>
  <c r="H137" i="41"/>
  <c r="H136" i="41"/>
  <c r="H135" i="41"/>
  <c r="H134" i="41"/>
  <c r="H133" i="41"/>
  <c r="H132" i="41"/>
  <c r="H131" i="41"/>
  <c r="H130" i="41"/>
  <c r="H129" i="41"/>
  <c r="H128" i="41"/>
  <c r="H127" i="41"/>
  <c r="H126" i="41"/>
  <c r="H125" i="41"/>
  <c r="H124" i="41"/>
  <c r="H123" i="41"/>
  <c r="H122" i="41"/>
  <c r="H121" i="41"/>
  <c r="H120" i="41"/>
  <c r="H119" i="41"/>
  <c r="H118" i="41"/>
  <c r="H117" i="41"/>
  <c r="H116" i="41"/>
  <c r="H115" i="41"/>
  <c r="H114" i="41"/>
  <c r="H113" i="41"/>
  <c r="H112" i="41"/>
  <c r="H111" i="41"/>
  <c r="H110" i="41"/>
  <c r="H109" i="41"/>
  <c r="H108" i="41"/>
  <c r="H107" i="41"/>
  <c r="H106" i="41"/>
  <c r="H105" i="41"/>
  <c r="H104" i="41"/>
  <c r="H103" i="41"/>
  <c r="H102" i="41"/>
  <c r="H101" i="41"/>
  <c r="H100" i="41"/>
  <c r="H99" i="41"/>
  <c r="H98" i="41"/>
  <c r="H97" i="41"/>
  <c r="H96" i="41"/>
  <c r="H95" i="41"/>
  <c r="H94" i="41"/>
  <c r="H93" i="41"/>
  <c r="H92" i="41"/>
  <c r="H91" i="41"/>
  <c r="H90" i="41"/>
  <c r="H89" i="41"/>
  <c r="H88" i="41"/>
  <c r="H87" i="41"/>
  <c r="H86" i="41"/>
  <c r="H85" i="41"/>
  <c r="H84" i="41"/>
  <c r="H83" i="41"/>
  <c r="H82" i="41"/>
  <c r="H81" i="41"/>
  <c r="H80" i="41"/>
  <c r="H79" i="41"/>
  <c r="H78" i="41"/>
  <c r="H77" i="41"/>
  <c r="H76" i="41"/>
  <c r="H75" i="41"/>
  <c r="H74" i="41"/>
  <c r="H73" i="41"/>
  <c r="H72" i="41"/>
  <c r="H71" i="41"/>
  <c r="H70" i="41"/>
  <c r="H69" i="41"/>
  <c r="H68" i="41"/>
  <c r="H67" i="41"/>
  <c r="H66" i="41"/>
  <c r="H65" i="41"/>
  <c r="H64" i="41"/>
  <c r="H63" i="41"/>
  <c r="H62" i="41"/>
  <c r="H61" i="41"/>
  <c r="H60" i="41"/>
  <c r="H59" i="41"/>
  <c r="H58" i="41"/>
  <c r="H57" i="41"/>
  <c r="H56" i="41"/>
  <c r="H55" i="41"/>
  <c r="H54" i="41"/>
  <c r="H53" i="41"/>
  <c r="H52" i="41"/>
  <c r="H51" i="41"/>
  <c r="H50" i="41"/>
  <c r="H49" i="41"/>
  <c r="H48" i="41"/>
  <c r="H47" i="41"/>
  <c r="H46" i="41"/>
  <c r="H45" i="41"/>
  <c r="H44" i="41"/>
  <c r="H43" i="41"/>
  <c r="H42" i="41"/>
  <c r="H41" i="41"/>
  <c r="H40" i="41"/>
  <c r="H39" i="41"/>
  <c r="H38" i="41"/>
  <c r="H37" i="41"/>
  <c r="H36" i="41"/>
  <c r="H35" i="41"/>
  <c r="H34" i="41"/>
  <c r="H33" i="41"/>
  <c r="H32" i="41"/>
  <c r="H31" i="41"/>
  <c r="H30" i="41"/>
  <c r="H29" i="41"/>
  <c r="H28" i="41"/>
  <c r="H27" i="41"/>
  <c r="H26" i="41"/>
  <c r="H25" i="41"/>
  <c r="H24" i="41"/>
  <c r="H23" i="41"/>
  <c r="H22" i="41"/>
  <c r="H21" i="41"/>
  <c r="H20" i="41"/>
  <c r="H19" i="41"/>
  <c r="H18" i="41"/>
  <c r="H17" i="41"/>
  <c r="H16" i="41"/>
  <c r="H15" i="41"/>
  <c r="H14" i="41"/>
  <c r="H13" i="41"/>
  <c r="H12" i="41"/>
  <c r="H11" i="41"/>
  <c r="H10" i="41"/>
  <c r="H9" i="41"/>
  <c r="H8" i="41"/>
  <c r="H7" i="41"/>
  <c r="H6" i="41"/>
  <c r="H5" i="41"/>
  <c r="H4" i="41"/>
  <c r="H3" i="41"/>
  <c r="H2" i="4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F4DB508-1C09-418E-804F-7A766F5EE0DA}"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46C803F8-3A2F-4519-93A4-FB787E17C95C}" name="WorksheetConnection_Head Cancer Report Tables.xlsx!d_age_data" type="102" refreshedVersion="8" minRefreshableVersion="5">
    <extLst>
      <ext xmlns:x15="http://schemas.microsoft.com/office/spreadsheetml/2010/11/main" uri="{DE250136-89BD-433C-8126-D09CA5730AF9}">
        <x15:connection id="d_age_data" autoDelete="1">
          <x15:rangePr sourceName="_xlcn.WorksheetConnection_HeadCancerReportTables.xlsxd_age_data1"/>
        </x15:connection>
      </ext>
    </extLst>
  </connection>
  <connection id="3" xr16:uid="{E8E562A6-4D20-4DA9-83CB-9109DD87C7F3}" name="WorksheetConnection_Head Cancer Report Tables.xlsx!d_agg_age_data" type="102" refreshedVersion="8" minRefreshableVersion="5">
    <extLst>
      <ext xmlns:x15="http://schemas.microsoft.com/office/spreadsheetml/2010/11/main" uri="{DE250136-89BD-433C-8126-D09CA5730AF9}">
        <x15:connection id="d_agg_age_data" autoDelete="1">
          <x15:rangePr sourceName="_xlcn.WorksheetConnection_HeadCancerReportTables.xlsxd_agg_age_data1"/>
        </x15:connection>
      </ext>
    </extLst>
  </connection>
  <connection id="4" xr16:uid="{3D6F054B-DE73-4828-B337-13552B2D3B04}" name="WorksheetConnection_Head Cancer Report Tables.xlsx!d_agg_race_data" type="102" refreshedVersion="8" minRefreshableVersion="5">
    <extLst>
      <ext xmlns:x15="http://schemas.microsoft.com/office/spreadsheetml/2010/11/main" uri="{DE250136-89BD-433C-8126-D09CA5730AF9}">
        <x15:connection id="d_agg_race_data" autoDelete="1">
          <x15:rangePr sourceName="_xlcn.WorksheetConnection_HeadCancerReportTables.xlsxd_agg_race_data1"/>
        </x15:connection>
      </ext>
    </extLst>
  </connection>
  <connection id="5" xr16:uid="{580C2459-8A30-4874-A161-EFBABC0D22E9}" name="WorksheetConnection_Head Cancer Report Tables.xlsx!d_agg_sex_data" type="102" refreshedVersion="8" minRefreshableVersion="5">
    <extLst>
      <ext xmlns:x15="http://schemas.microsoft.com/office/spreadsheetml/2010/11/main" uri="{DE250136-89BD-433C-8126-D09CA5730AF9}">
        <x15:connection id="d_agg_sex_data" autoDelete="1">
          <x15:rangePr sourceName="_xlcn.WorksheetConnection_HeadCancerReportTables.xlsxd_agg_sex_data1"/>
        </x15:connection>
      </ext>
    </extLst>
  </connection>
  <connection id="6" xr16:uid="{028E6278-BC21-454A-9FD0-143F17EFAE58}" name="WorksheetConnection_Head Cancer Report Tables.xlsx!d_race_data" type="102" refreshedVersion="8" minRefreshableVersion="5">
    <extLst>
      <ext xmlns:x15="http://schemas.microsoft.com/office/spreadsheetml/2010/11/main" uri="{DE250136-89BD-433C-8126-D09CA5730AF9}">
        <x15:connection id="d_race_data" autoDelete="1">
          <x15:rangePr sourceName="_xlcn.WorksheetConnection_HeadCancerReportTables.xlsxd_race_data1"/>
        </x15:connection>
      </ext>
    </extLst>
  </connection>
  <connection id="7" xr16:uid="{0D35660D-D008-4D9C-9081-98C9BE840CB5}" name="WorksheetConnection_Head Cancer Report Tables.xlsx!d_sex_data" type="102" refreshedVersion="8" minRefreshableVersion="5">
    <extLst>
      <ext xmlns:x15="http://schemas.microsoft.com/office/spreadsheetml/2010/11/main" uri="{DE250136-89BD-433C-8126-D09CA5730AF9}">
        <x15:connection id="d_sex_data" autoDelete="1">
          <x15:rangePr sourceName="_xlcn.WorksheetConnection_HeadCancerReportTables.xlsxd_sex_data1"/>
        </x15:connection>
      </ext>
    </extLst>
  </connection>
  <connection id="8" xr16:uid="{428D31CC-8A2E-47B1-9319-51649B0F5584}" name="WorksheetConnection_Head Cancer Report Tables.xlsx!D_Year_AA" type="102" refreshedVersion="8" minRefreshableVersion="5">
    <extLst>
      <ext xmlns:x15="http://schemas.microsoft.com/office/spreadsheetml/2010/11/main" uri="{DE250136-89BD-433C-8126-D09CA5730AF9}">
        <x15:connection id="D_Year_AA" autoDelete="1">
          <x15:rangePr sourceName="_xlcn.WorksheetConnection_HeadCancerReportTables.xlsxD_Year_AA1"/>
        </x15:connection>
      </ext>
    </extLst>
  </connection>
  <connection id="9" xr16:uid="{30F53BB3-020B-4620-97D6-42453F5AB538}" name="WorksheetConnection_Head Cancer Report Tables.xlsx!ind_cancers" type="102" refreshedVersion="8" minRefreshableVersion="5">
    <extLst>
      <ext xmlns:x15="http://schemas.microsoft.com/office/spreadsheetml/2010/11/main" uri="{DE250136-89BD-433C-8126-D09CA5730AF9}">
        <x15:connection id="ind_cancers">
          <x15:rangePr sourceName="_xlcn.WorksheetConnection_HeadCancerReportTables.xlsxind_cancers1"/>
        </x15:connection>
      </ext>
    </extLst>
  </connection>
  <connection id="10" xr16:uid="{62C370CB-653E-460B-AC20-40F6942C3A1B}" name="WorksheetConnection_Head Cancer Report Tables.xlsx!tum_age_data" type="102" refreshedVersion="8" minRefreshableVersion="5">
    <extLst>
      <ext xmlns:x15="http://schemas.microsoft.com/office/spreadsheetml/2010/11/main" uri="{DE250136-89BD-433C-8126-D09CA5730AF9}">
        <x15:connection id="tum_age_data" autoDelete="1">
          <x15:rangePr sourceName="_xlcn.WorksheetConnection_HeadCancerReportTables.xlsxtum_age_data1"/>
        </x15:connection>
      </ext>
    </extLst>
  </connection>
  <connection id="11" xr16:uid="{18B0A69F-A944-48D4-AC79-FA8FE1EE7B44}" name="WorksheetConnection_Head Cancer Report Tables.xlsx!tum_agg_age_data" type="102" refreshedVersion="8" minRefreshableVersion="5">
    <extLst>
      <ext xmlns:x15="http://schemas.microsoft.com/office/spreadsheetml/2010/11/main" uri="{DE250136-89BD-433C-8126-D09CA5730AF9}">
        <x15:connection id="tum_agg_age_data" autoDelete="1">
          <x15:rangePr sourceName="_xlcn.WorksheetConnection_HeadCancerReportTables.xlsxtum_agg_age_data1"/>
        </x15:connection>
      </ext>
    </extLst>
  </connection>
  <connection id="12" xr16:uid="{AA989EFC-5F18-4E0A-B349-3C954AEAA4C8}" name="WorksheetConnection_Head Cancer Report Tables.xlsx!tum_agg_race_data" type="102" refreshedVersion="8" minRefreshableVersion="5">
    <extLst>
      <ext xmlns:x15="http://schemas.microsoft.com/office/spreadsheetml/2010/11/main" uri="{DE250136-89BD-433C-8126-D09CA5730AF9}">
        <x15:connection id="tum_agg_race_data" autoDelete="1">
          <x15:rangePr sourceName="_xlcn.WorksheetConnection_HeadCancerReportTables.xlsxtum_agg_race_data1"/>
        </x15:connection>
      </ext>
    </extLst>
  </connection>
  <connection id="13" xr16:uid="{2FB7CCBE-CE65-4A13-9A7C-3C3351E0CC24}" name="WorksheetConnection_Head Cancer Report Tables.xlsx!tum_agg_sex_data" type="102" refreshedVersion="8" minRefreshableVersion="5">
    <extLst>
      <ext xmlns:x15="http://schemas.microsoft.com/office/spreadsheetml/2010/11/main" uri="{DE250136-89BD-433C-8126-D09CA5730AF9}">
        <x15:connection id="tum_agg_sex_data" autoDelete="1">
          <x15:rangePr sourceName="_xlcn.WorksheetConnection_HeadCancerReportTables.xlsxtum_agg_sex_data1"/>
        </x15:connection>
      </ext>
    </extLst>
  </connection>
  <connection id="14" xr16:uid="{3D95072F-572A-484F-8920-9F8BC3BC01A9}" name="WorksheetConnection_Head Cancer Report Tables.xlsx!tum_race_data" type="102" refreshedVersion="8" minRefreshableVersion="5">
    <extLst>
      <ext xmlns:x15="http://schemas.microsoft.com/office/spreadsheetml/2010/11/main" uri="{DE250136-89BD-433C-8126-D09CA5730AF9}">
        <x15:connection id="tum_race_data" autoDelete="1">
          <x15:rangePr sourceName="_xlcn.WorksheetConnection_HeadCancerReportTables.xlsxtum_race_data1"/>
        </x15:connection>
      </ext>
    </extLst>
  </connection>
  <connection id="15" xr16:uid="{CC0E41B9-34F8-428E-B6CC-D34100B98334}" name="WorksheetConnection_Head Cancer Report Tables.xlsx!tum_sex_data" type="102" refreshedVersion="8" minRefreshableVersion="5">
    <extLst>
      <ext xmlns:x15="http://schemas.microsoft.com/office/spreadsheetml/2010/11/main" uri="{DE250136-89BD-433C-8126-D09CA5730AF9}">
        <x15:connection id="tum_sex_data" autoDelete="1">
          <x15:rangePr sourceName="_xlcn.WorksheetConnection_HeadCancerReportTables.xlsxtum_sex_data1"/>
        </x15:connection>
      </ext>
    </extLst>
  </connection>
  <connection id="16" xr16:uid="{382EE65E-D2CA-48EF-90F9-AB49BBD4CA44}" name="WorksheetConnection_Head Cancer Report Tables.xlsx!Tum_Year_AA" type="102" refreshedVersion="8" minRefreshableVersion="5">
    <extLst>
      <ext xmlns:x15="http://schemas.microsoft.com/office/spreadsheetml/2010/11/main" uri="{DE250136-89BD-433C-8126-D09CA5730AF9}">
        <x15:connection id="Tum_Year_AA" autoDelete="1">
          <x15:rangePr sourceName="_xlcn.WorksheetConnection_HeadCancerReportTables.xlsxTum_Year_AA1"/>
        </x15:connection>
      </ext>
    </extLst>
  </connection>
</connections>
</file>

<file path=xl/sharedStrings.xml><?xml version="1.0" encoding="utf-8"?>
<sst xmlns="http://schemas.openxmlformats.org/spreadsheetml/2006/main" count="7145" uniqueCount="521">
  <si>
    <t>x</t>
  </si>
  <si>
    <t>year</t>
  </si>
  <si>
    <t>DX_YEAR</t>
  </si>
  <si>
    <t>cncr_cllctn</t>
  </si>
  <si>
    <t>Count</t>
  </si>
  <si>
    <t>Pop_sum</t>
  </si>
  <si>
    <t>age_adj_rates</t>
  </si>
  <si>
    <t>ageadj_CI_Lo</t>
  </si>
  <si>
    <t>ageadj_CI_Hi</t>
  </si>
  <si>
    <t>base of tongue</t>
  </si>
  <si>
    <t>other and unspecified parts of tongue</t>
  </si>
  <si>
    <t>gums</t>
  </si>
  <si>
    <t>floor of mouth</t>
  </si>
  <si>
    <t>palate</t>
  </si>
  <si>
    <t>other and unspecified parts of mouth</t>
  </si>
  <si>
    <t>parotid gland</t>
  </si>
  <si>
    <t>other and unspecified major salivary glands</t>
  </si>
  <si>
    <t>tonsil</t>
  </si>
  <si>
    <t>oropharynx</t>
  </si>
  <si>
    <t>pyriform sinus</t>
  </si>
  <si>
    <t>hypopharynx</t>
  </si>
  <si>
    <t>other and ill-defined sites in lip, oral cavity and pharynx</t>
  </si>
  <si>
    <t>eye</t>
  </si>
  <si>
    <t>pituitary gland</t>
  </si>
  <si>
    <t>Nevada Residents, 2010-2021</t>
  </si>
  <si>
    <t>Incidence Counts and Rates* for Several Head and Neck Cancers</t>
  </si>
  <si>
    <t>Incidence</t>
  </si>
  <si>
    <t>Mortality</t>
  </si>
  <si>
    <t>AGE_GRP1</t>
  </si>
  <si>
    <t>COUNT</t>
  </si>
  <si>
    <t>PERCENT</t>
  </si>
  <si>
    <t>Population</t>
  </si>
  <si>
    <t>Crude_rate</t>
  </si>
  <si>
    <t>crude_Rate_CIL</t>
  </si>
  <si>
    <t>crude_Rate_CIU</t>
  </si>
  <si>
    <t>15-24</t>
  </si>
  <si>
    <t>25-34</t>
  </si>
  <si>
    <t>35-44</t>
  </si>
  <si>
    <t>45-54</t>
  </si>
  <si>
    <t>55-64</t>
  </si>
  <si>
    <t>65-74</t>
  </si>
  <si>
    <t>75-84</t>
  </si>
  <si>
    <t>85+</t>
  </si>
  <si>
    <t>&lt;1</t>
  </si>
  <si>
    <t>Unknown</t>
  </si>
  <si>
    <t>ci_range</t>
  </si>
  <si>
    <t>Column Labels</t>
  </si>
  <si>
    <t>--</t>
  </si>
  <si>
    <t>1-4</t>
  </si>
  <si>
    <t>5-14</t>
  </si>
  <si>
    <t>CI</t>
  </si>
  <si>
    <t>Age Group</t>
  </si>
  <si>
    <t>Year</t>
  </si>
  <si>
    <t>Incidence and Mortality Rates* for Several Head and Neck Cancers, by Age</t>
  </si>
  <si>
    <t>new_sex</t>
  </si>
  <si>
    <t>Male</t>
  </si>
  <si>
    <t>Female</t>
  </si>
  <si>
    <t>data_all</t>
  </si>
  <si>
    <t>Column2</t>
  </si>
  <si>
    <t>sex</t>
  </si>
  <si>
    <t>d_sex_display</t>
  </si>
  <si>
    <t>race_ethn</t>
  </si>
  <si>
    <t>Non-Hispanic White</t>
  </si>
  <si>
    <t>Non-Hispanic Black</t>
  </si>
  <si>
    <t>Non-Hispanic American Indian or Alaska Native</t>
  </si>
  <si>
    <t>Non-Hispanic Asian/Pacific Islander</t>
  </si>
  <si>
    <t>Hispanic</t>
  </si>
  <si>
    <t>Non-Hispanic Other</t>
  </si>
  <si>
    <t>race_ethnchs</t>
  </si>
  <si>
    <t>ci_lo_fix</t>
  </si>
  <si>
    <t>tum_race_alldata</t>
  </si>
  <si>
    <t>d_race_alldata</t>
  </si>
  <si>
    <t>Incidence and Mortality Rates* for Several Head and Neck Cancers by Race/Ethnicity</t>
  </si>
  <si>
    <t>Rate*,
CI</t>
  </si>
  <si>
    <t>Rates*</t>
  </si>
  <si>
    <t>CNR_GRP3</t>
  </si>
  <si>
    <t>Aggregate_Recode</t>
  </si>
  <si>
    <t>agg_age_alldata</t>
  </si>
  <si>
    <t>d_agg_age_out</t>
  </si>
  <si>
    <t>Incidence and Mortality Rates* for Lip, Oral Cavity and Pharynx Cancers, by Age</t>
  </si>
  <si>
    <t>t_agg_sex_out</t>
  </si>
  <si>
    <t>ci _range</t>
  </si>
  <si>
    <t>tum_agg_race_out</t>
  </si>
  <si>
    <t>d_agg_race_out</t>
  </si>
  <si>
    <t>d_agg_sex_out</t>
  </si>
  <si>
    <t>Incidence and Mortality Rates* for Lip, Oral Cavity
and Pharynx Cancers by Sex</t>
  </si>
  <si>
    <t>Incidence and Mortality Rates* for Lip, Oral Cavity and Pharynx Cancers by Race/Ethnicity</t>
  </si>
  <si>
    <t>Incidence and Mortality Rates* for Several Head and 
Neck Cancers by Sex</t>
  </si>
  <si>
    <r>
      <rPr>
        <i/>
        <sz val="11"/>
        <color theme="2" tint="-0.499984740745262"/>
        <rFont val="Calibri"/>
        <family val="2"/>
        <scheme val="minor"/>
      </rPr>
      <t>*Rates are 100,000, age specific population (age adjusted).  Populations are provided by the state demographer (vintage 2023). Data as of 12/11/2023.</t>
    </r>
    <r>
      <rPr>
        <sz val="11"/>
        <color theme="2" tint="-0.499984740745262"/>
        <rFont val="Calibri"/>
        <family val="2"/>
        <scheme val="minor"/>
      </rPr>
      <t xml:space="preserve">
</t>
    </r>
    <r>
      <rPr>
        <sz val="11"/>
        <color theme="1"/>
        <rFont val="Calibri"/>
        <family val="2"/>
        <scheme val="minor"/>
      </rPr>
      <t xml:space="preserve"> Source: Nevada Central Cancer Registry and Electronic Death Registry System
Prepared by Nicholas Zito, 03/06/2024</t>
    </r>
  </si>
  <si>
    <t>2.8
(1.9-3.7)</t>
  </si>
  <si>
    <t>1.4
(0.8-2)</t>
  </si>
  <si>
    <t>3.4
(2.4-4.4)</t>
  </si>
  <si>
    <t>1.1
(0.5-1.6)</t>
  </si>
  <si>
    <t>3.2
(2.3-4.1)</t>
  </si>
  <si>
    <t>1
(0.5-1.6)</t>
  </si>
  <si>
    <t>3.8
(2.8-4.8)</t>
  </si>
  <si>
    <t>1.6
(1-2.3)</t>
  </si>
  <si>
    <t>1.2
(0.7-1.8)</t>
  </si>
  <si>
    <t>3.7
(2.7-4.6)</t>
  </si>
  <si>
    <t>0.8
(0.4-1.2)</t>
  </si>
  <si>
    <t>4.1
(3.1-5.1)</t>
  </si>
  <si>
    <t>1.3
(0.8-1.9)</t>
  </si>
  <si>
    <t>3.8
(2.9-4.8)</t>
  </si>
  <si>
    <t>1.1
(0.6-1.6)</t>
  </si>
  <si>
    <t>4.4
(3.4-5.4)</t>
  </si>
  <si>
    <t>1
(0.5-1.4)</t>
  </si>
  <si>
    <t>3.1
(2.2-3.9)</t>
  </si>
  <si>
    <t>1.3
(0.8-1.8)</t>
  </si>
  <si>
    <t>4.2
(3.2-5.2)</t>
  </si>
  <si>
    <t>1.8
(1.2-2.4)</t>
  </si>
  <si>
    <t>5.1
(4-6.2)</t>
  </si>
  <si>
    <t>12.1
(10.6-13.6)</t>
  </si>
  <si>
    <t>10.7
(6-15.4)</t>
  </si>
  <si>
    <t>8.7
(0-20.8)</t>
  </si>
  <si>
    <t>7.6
(3.9-11.3)</t>
  </si>
  <si>
    <t>2.5
(0.9-4)</t>
  </si>
  <si>
    <t>13.7
(12.1-15.3)</t>
  </si>
  <si>
    <t>4.3
(1.5-7.1)</t>
  </si>
  <si>
    <t>13.4
(0.3-26.4)</t>
  </si>
  <si>
    <t>8.6
(4.8-12.4)</t>
  </si>
  <si>
    <t>1.8
(0.7-2.8)</t>
  </si>
  <si>
    <t>7.1
(3.4-10.8)</t>
  </si>
  <si>
    <t>7.9
(0-16.8)</t>
  </si>
  <si>
    <t>6
(3-9)</t>
  </si>
  <si>
    <t>2.7
(1.1-4.3)</t>
  </si>
  <si>
    <t>0
(0-0)</t>
  </si>
  <si>
    <t>13
(11.5-14.6)</t>
  </si>
  <si>
    <t>7.3
(3.7-10.8)</t>
  </si>
  <si>
    <t>20
(2.5-37.5)</t>
  </si>
  <si>
    <t>4.8
(2.2-7.4)</t>
  </si>
  <si>
    <t>3.2
(1.5-4.9)</t>
  </si>
  <si>
    <t>13.5
(12-15)</t>
  </si>
  <si>
    <t>11.7
(7.1-16.2)</t>
  </si>
  <si>
    <t>2.8
(0-8.3)</t>
  </si>
  <si>
    <t>5.6
(2.9-8.4)</t>
  </si>
  <si>
    <t>4.8
(2.4-7.3)</t>
  </si>
  <si>
    <t>14.3
(12.7-15.9)</t>
  </si>
  <si>
    <t>9.7
(5.7-13.6)</t>
  </si>
  <si>
    <t>6.9
(0-14.7)</t>
  </si>
  <si>
    <t>3.6
(1.5-5.7)</t>
  </si>
  <si>
    <t>4.3
(2.2-6.4)</t>
  </si>
  <si>
    <t>13.6
(12.1-15.1)</t>
  </si>
  <si>
    <t>10.5
(6.4-14.5)</t>
  </si>
  <si>
    <t>8
(0-17.1)</t>
  </si>
  <si>
    <t>6.2
(3.4-9)</t>
  </si>
  <si>
    <t>3.7
(1.9-5.6)</t>
  </si>
  <si>
    <t>15.7
(14.1-17.4)</t>
  </si>
  <si>
    <t>8.1
(4.5-11.7)</t>
  </si>
  <si>
    <t>4.8
(0-11.5)</t>
  </si>
  <si>
    <t>7.8
(4.8-10.9)</t>
  </si>
  <si>
    <t>5
(3-7.1)</t>
  </si>
  <si>
    <t>13.8
(12.3-15.3)</t>
  </si>
  <si>
    <t>5.9
(3-8.8)</t>
  </si>
  <si>
    <t>17.7
(4.6-30.8)</t>
  </si>
  <si>
    <t>5.4
(2.8-8)</t>
  </si>
  <si>
    <t>1.2
(0.2-2.2)</t>
  </si>
  <si>
    <t>10.1
(6.3-13.9)</t>
  </si>
  <si>
    <t>6.2
(0-14.8)</t>
  </si>
  <si>
    <t>4
(1.9-6.1)</t>
  </si>
  <si>
    <t>3.4
(1.8-5)</t>
  </si>
  <si>
    <t>14.1
(12.6-15.6)</t>
  </si>
  <si>
    <t>10.2
(6.3-14.1)</t>
  </si>
  <si>
    <t>5.4
(0-13)</t>
  </si>
  <si>
    <t>9.1
(5.9-12.4)</t>
  </si>
  <si>
    <t>2.2
(1-3.3)</t>
  </si>
  <si>
    <t>12
(10.6-13.4)</t>
  </si>
  <si>
    <t>5.2
(2.6-7.9)</t>
  </si>
  <si>
    <t>19.2
(5-33.4)</t>
  </si>
  <si>
    <t>6.1
(3.5-8.7)</t>
  </si>
  <si>
    <t>4.5
(2.7-6.3)</t>
  </si>
  <si>
    <t>0.6
(0-1.3)</t>
  </si>
  <si>
    <t>0.8
(0-1.7)</t>
  </si>
  <si>
    <t>4.1
(2.1-6.1)</t>
  </si>
  <si>
    <t>10.7
(7.4-14.1)</t>
  </si>
  <si>
    <t>32.2
(25.9-38.5)</t>
  </si>
  <si>
    <t>42
(33.2-50.8)</t>
  </si>
  <si>
    <t>41.8
(28.8-54.7)</t>
  </si>
  <si>
    <t>25
(7.7-42.4)</t>
  </si>
  <si>
    <t>0.3
(0-0.8)</t>
  </si>
  <si>
    <t>3.6
(1.7-5.5)</t>
  </si>
  <si>
    <t>13.1
(9.5-16.8)</t>
  </si>
  <si>
    <t>34.3
(27.8-40.7)</t>
  </si>
  <si>
    <t>47.1
(37.9-56.3)</t>
  </si>
  <si>
    <t>42.1
(29.4-54.8)</t>
  </si>
  <si>
    <t>44.9
(22.2-67.6)</t>
  </si>
  <si>
    <t>0.5
(0-1.3)</t>
  </si>
  <si>
    <t>3.8
(1.9-5.8)</t>
  </si>
  <si>
    <t>14.1
(10.3-17.9)</t>
  </si>
  <si>
    <t>28.8
(22.9-34.6)</t>
  </si>
  <si>
    <t>42.6
(34-51.1)</t>
  </si>
  <si>
    <t>37.3
(25.5-49.2)</t>
  </si>
  <si>
    <t>14.4
(1.8-27.1)</t>
  </si>
  <si>
    <t>3
(1.3-4.7)</t>
  </si>
  <si>
    <t>11.8
(8.4-15.3)</t>
  </si>
  <si>
    <t>30.4
(24.5-36.4)</t>
  </si>
  <si>
    <t>41.1
(32.9-49.3)</t>
  </si>
  <si>
    <t>51.8
(38-65.6)</t>
  </si>
  <si>
    <t>52.8
(29-76.5)</t>
  </si>
  <si>
    <t>1.3
(0.2-2.5)</t>
  </si>
  <si>
    <t>2.5
(1-4.1)</t>
  </si>
  <si>
    <t>14.8
(10.9-18.6)</t>
  </si>
  <si>
    <t>32.5
(26.5-38.6)</t>
  </si>
  <si>
    <t>48
(39.2-56.7)</t>
  </si>
  <si>
    <t>43.4
(31-55.9)</t>
  </si>
  <si>
    <t>29.8
(12.2-47.5)</t>
  </si>
  <si>
    <t>0.2
(0-0.7)</t>
  </si>
  <si>
    <t>1.3
(0.2-2.4)</t>
  </si>
  <si>
    <t>4.5
(2.4-6.6)</t>
  </si>
  <si>
    <t>13.9
(10.2-17.6)</t>
  </si>
  <si>
    <t>33.1
(27-39.2)</t>
  </si>
  <si>
    <t>46.3
(37.8-54.7)</t>
  </si>
  <si>
    <t>39.3
(27.7-50.9)</t>
  </si>
  <si>
    <t>40.3
(19.9-60.6)</t>
  </si>
  <si>
    <t>0.7
(0-1.6)</t>
  </si>
  <si>
    <t>4.2
(2.2-6.2)</t>
  </si>
  <si>
    <t>12.9
(9.4-16.5)</t>
  </si>
  <si>
    <t>32.4
(26.4-38.3)</t>
  </si>
  <si>
    <t>41.2
(33.4-49.1)</t>
  </si>
  <si>
    <t>51.8
(38.8-64.8)</t>
  </si>
  <si>
    <t>36.7
(17.5-55.9)</t>
  </si>
  <si>
    <t>0.5
(0-1.2)</t>
  </si>
  <si>
    <t>1.2
(0.1-2.3)</t>
  </si>
  <si>
    <t>5.2
(3-7.4)</t>
  </si>
  <si>
    <t>16.9
(12.9-20.9)</t>
  </si>
  <si>
    <t>26.6
(21.3-32)</t>
  </si>
  <si>
    <t>55
(46-64)</t>
  </si>
  <si>
    <t>52.6
(39.8-65.4)</t>
  </si>
  <si>
    <t>53.6
(30.7-76.6)</t>
  </si>
  <si>
    <t>1.2
(0.1-2.2)</t>
  </si>
  <si>
    <t>1.7
(0.4-2.9)</t>
  </si>
  <si>
    <t>9.5
(6.5-12.5)</t>
  </si>
  <si>
    <t>32.2
(26.4-38.1)</t>
  </si>
  <si>
    <t>50.7
(42.2-59.2)</t>
  </si>
  <si>
    <t>42.9
(31.7-54.1)</t>
  </si>
  <si>
    <t>42.7
(22.4-62.9)</t>
  </si>
  <si>
    <t>2.6
(1.1-4.2)</t>
  </si>
  <si>
    <t>11.7
(8.3-15)</t>
  </si>
  <si>
    <t>28.8
(23.4-34.3)</t>
  </si>
  <si>
    <t>50.5
(42.2-58.9)</t>
  </si>
  <si>
    <t>46.8
(35.3-58.3)</t>
  </si>
  <si>
    <t>41.6
(21.8-61.3)</t>
  </si>
  <si>
    <t>0.9
(0-1.8)</t>
  </si>
  <si>
    <t>2.8
(1.2-4.5)</t>
  </si>
  <si>
    <t>12.8
(9.3-16.3)</t>
  </si>
  <si>
    <t>32.4
(26.7-38.1)</t>
  </si>
  <si>
    <t>41.6
(34.1-49)</t>
  </si>
  <si>
    <t>50.8
(39.1-62.6)</t>
  </si>
  <si>
    <t>68.4
(43.5-93.3)</t>
  </si>
  <si>
    <t>0.5
(0-1.1)</t>
  </si>
  <si>
    <t>1.3
(0.3-2.4)</t>
  </si>
  <si>
    <t>5
(2.8-7.1)</t>
  </si>
  <si>
    <t>11.3
(8.1-14.6)</t>
  </si>
  <si>
    <t>22.3
(17.6-27.1)</t>
  </si>
  <si>
    <t>38
(31-45.1)</t>
  </si>
  <si>
    <t>43.1
(32.5-53.7)</t>
  </si>
  <si>
    <t>35.8
(18.2-53.3)</t>
  </si>
  <si>
    <t>2.7
(1-4.4)</t>
  </si>
  <si>
    <t>6.4
(3.6-9.3)</t>
  </si>
  <si>
    <t>6.3
(2.9-9.7)</t>
  </si>
  <si>
    <t>13.6
(6.2-21)</t>
  </si>
  <si>
    <t>9.4
(0-20)</t>
  </si>
  <si>
    <t>5.7
(3-8.3)</t>
  </si>
  <si>
    <t>4.7
(1.8-7.6)</t>
  </si>
  <si>
    <t>19
(10.5-27.6)</t>
  </si>
  <si>
    <t>15
(1.8-28.1)</t>
  </si>
  <si>
    <t>1.1
(0-2.1)</t>
  </si>
  <si>
    <t>6.8
(4-9.6)</t>
  </si>
  <si>
    <t>7.6
(4-11.2)</t>
  </si>
  <si>
    <t>14.7
(7.3-22.2)</t>
  </si>
  <si>
    <t>5.8
(0-13.8)</t>
  </si>
  <si>
    <t>1.6
(0.3-2.8)</t>
  </si>
  <si>
    <t>4.8
(2.5-7.2)</t>
  </si>
  <si>
    <t>12.4
(7.9-16.9)</t>
  </si>
  <si>
    <t>16.3
(8.6-24.1)</t>
  </si>
  <si>
    <t>25
(8.7-41.3)</t>
  </si>
  <si>
    <t>0.8
(0-1.6)</t>
  </si>
  <si>
    <t>2.1
(0.6-3.5)</t>
  </si>
  <si>
    <t>3
(1.1-4.8)</t>
  </si>
  <si>
    <t>10.8
(6.6-14.9)</t>
  </si>
  <si>
    <t>14.8
(7.5-22)</t>
  </si>
  <si>
    <t>24.4
(8.5-40.4)</t>
  </si>
  <si>
    <t>4.9
(2.6-7.3)</t>
  </si>
  <si>
    <t>9.3
(5.5-13)</t>
  </si>
  <si>
    <t>10.7
(4.7-16.8)</t>
  </si>
  <si>
    <t>21.5
(6.6-36.4)</t>
  </si>
  <si>
    <t>6.8
(4.1-9.5)</t>
  </si>
  <si>
    <t>14.5
(9.9-19.2)</t>
  </si>
  <si>
    <t>15.3
(8.2-22.3)</t>
  </si>
  <si>
    <t>13.1
(1.6-24.6)</t>
  </si>
  <si>
    <t>1.5
(0.3-2.7)</t>
  </si>
  <si>
    <t>5
(2.7-7.4)</t>
  </si>
  <si>
    <t>10.4
(6.5-14.3)</t>
  </si>
  <si>
    <t>14.6
(7.8-21.3)</t>
  </si>
  <si>
    <t>23
(8-38)</t>
  </si>
  <si>
    <t>1.3
(0.2-2.3)</t>
  </si>
  <si>
    <t>7.1
(4.4-9.8)</t>
  </si>
  <si>
    <t>11.5
(7.4-15.5)</t>
  </si>
  <si>
    <t>11.5
(5.7-17.3)</t>
  </si>
  <si>
    <t>22.6
(7.8-37.3)</t>
  </si>
  <si>
    <t>1
(0-2)</t>
  </si>
  <si>
    <t>4
(2-6)</t>
  </si>
  <si>
    <t>10.1
(6.4-13.8)</t>
  </si>
  <si>
    <t>8.8
(3.8-13.7)</t>
  </si>
  <si>
    <t>34.2
(16.3-52.2)</t>
  </si>
  <si>
    <t>0.9
(0-1.9)</t>
  </si>
  <si>
    <t>1.7
(0.4-3)</t>
  </si>
  <si>
    <t>6.1
(3.6-8.5)</t>
  </si>
  <si>
    <t>12.2
(8.2-16.3)</t>
  </si>
  <si>
    <t>14.8
(8.5-21.2)</t>
  </si>
  <si>
    <t>30.7
(14-47.3)</t>
  </si>
  <si>
    <t>0.7
(0-1.5)</t>
  </si>
  <si>
    <t>2.2
(0.8-3.7)</t>
  </si>
  <si>
    <t>7.6
(4.8-10.4)</t>
  </si>
  <si>
    <t>10.9
(7.1-14.6)</t>
  </si>
  <si>
    <t>24.6
(16.6-32.7)</t>
  </si>
  <si>
    <t>24.6
(10.1-39.1)</t>
  </si>
  <si>
    <t>Lip-Oral Cavity and Pharynx Cancer Incidence and Mortality Counts and Rates*</t>
  </si>
  <si>
    <t>Nevada Residents-2010-2021</t>
  </si>
  <si>
    <t>10.1
(9-11.3)</t>
  </si>
  <si>
    <t>2.1
(1.6-2.6)</t>
  </si>
  <si>
    <t>11.2
(10-12.4)</t>
  </si>
  <si>
    <t>2.1
(1.6-2.7)</t>
  </si>
  <si>
    <t>9.9
(8.7-11)</t>
  </si>
  <si>
    <t>10.8
(9.6-11.9)</t>
  </si>
  <si>
    <t>2.7
(2.1-3.2)</t>
  </si>
  <si>
    <t>11
(9.9-12.2)</t>
  </si>
  <si>
    <t>2.4
(1.9-3)</t>
  </si>
  <si>
    <t>11.2
(10-12.3)</t>
  </si>
  <si>
    <t>11
(9.9-12.1)</t>
  </si>
  <si>
    <t>12.5
(11.3-13.7)</t>
  </si>
  <si>
    <t>2.4
(1.9-2.9)</t>
  </si>
  <si>
    <t>10.5
(9.4-11.6)</t>
  </si>
  <si>
    <t>2.5
(2-3.1)</t>
  </si>
  <si>
    <t>10.6
(9.6-11.7)</t>
  </si>
  <si>
    <t>11.3
(10.2-12.4)</t>
  </si>
  <si>
    <t>2.9
(2.3-3.4)</t>
  </si>
  <si>
    <t>9.5
(8.5-10.5)</t>
  </si>
  <si>
    <t>3.3
(2.7-3.9)</t>
  </si>
  <si>
    <t>5.8
(4.6-7)</t>
  </si>
  <si>
    <t>14.6
(12.6-16.6)</t>
  </si>
  <si>
    <t>6
(4.7-7.2)</t>
  </si>
  <si>
    <t>16.6
(14.5-18.7)</t>
  </si>
  <si>
    <t>5.6
(4.4-6.7)</t>
  </si>
  <si>
    <t>14.3
(12.4-16.3)</t>
  </si>
  <si>
    <t>6.2
(5-7.5)</t>
  </si>
  <si>
    <t>15.8
(13.7-17.8)</t>
  </si>
  <si>
    <t>5.9
(4.7-7.1)</t>
  </si>
  <si>
    <t>16.6
(14.5-18.6)</t>
  </si>
  <si>
    <t>6.5
(5.2-7.7)</t>
  </si>
  <si>
    <t>16.4
(14.4-18.4)</t>
  </si>
  <si>
    <t>5.2
(4.2-6.3)</t>
  </si>
  <si>
    <t>17.3
(15.3-19.4)</t>
  </si>
  <si>
    <t>7.4
(6.1-8.7)</t>
  </si>
  <si>
    <t>18.2
(16.1-20.2)</t>
  </si>
  <si>
    <t>5
(3.9-6)</t>
  </si>
  <si>
    <t>16.5
(14.6-18.5)</t>
  </si>
  <si>
    <t>6.1
(5-7.2)</t>
  </si>
  <si>
    <t>15.7
(13.8-17.5)</t>
  </si>
  <si>
    <t>4.9
(4-5.9)</t>
  </si>
  <si>
    <t>18.5
(16.5-20.5)</t>
  </si>
  <si>
    <t>4.8
(3.8-5.8)</t>
  </si>
  <si>
    <t>14.8
(13-16.6)</t>
  </si>
  <si>
    <t>1.9
(1.4-2.3)</t>
  </si>
  <si>
    <t>1.9
(1.4-2.4)</t>
  </si>
  <si>
    <t>2
(1.5-2.5)</t>
  </si>
  <si>
    <t>2.3
(1.8-2.8)</t>
  </si>
  <si>
    <t>2.6
(2-3.1)</t>
  </si>
  <si>
    <t>1.8
(1.3-2.2)</t>
  </si>
  <si>
    <t>2.2
(1.7-2.6)</t>
  </si>
  <si>
    <t>1.5
(1.1-1.9)</t>
  </si>
  <si>
    <t>1.9
(0.5-3.3)</t>
  </si>
  <si>
    <t>10.1
(5.8-14.5)</t>
  </si>
  <si>
    <t>8.4
(2.6-14.1)</t>
  </si>
  <si>
    <t>3.1
(0-9.3)</t>
  </si>
  <si>
    <t>8.2
(5-11.3)</t>
  </si>
  <si>
    <t>9.9
(5.7-14.1)</t>
  </si>
  <si>
    <t>10
(3.8-16.2)</t>
  </si>
  <si>
    <t>3.2
(1.4-5)</t>
  </si>
  <si>
    <t>5.6
(3-8.1)</t>
  </si>
  <si>
    <t>10.8
(6.5-15.1)</t>
  </si>
  <si>
    <t>3.9
(0.1-7.8)</t>
  </si>
  <si>
    <t>2.1
(0.6-3.6)</t>
  </si>
  <si>
    <t>7.8
(4.8-10.8)</t>
  </si>
  <si>
    <t>6.8
(3.5-10.2)</t>
  </si>
  <si>
    <t>6.7
(1.7-11.7)</t>
  </si>
  <si>
    <t>5.6
(0-13.3)</t>
  </si>
  <si>
    <t>0.3
(0-0.7)</t>
  </si>
  <si>
    <t>3.1
(1.4-4.9)</t>
  </si>
  <si>
    <t>8
(5-11)</t>
  </si>
  <si>
    <t>12.4
(8-16.8)</t>
  </si>
  <si>
    <t>9.2
(3.5-15)</t>
  </si>
  <si>
    <t>2.7
(0-8)</t>
  </si>
  <si>
    <t>2.6
(1-4.2)</t>
  </si>
  <si>
    <t>7
(4.2-9.8)</t>
  </si>
  <si>
    <t>11.7
(7.4-15.9)</t>
  </si>
  <si>
    <t>5.4
(1.1-9.7)</t>
  </si>
  <si>
    <t>8.1
(0-17.2)</t>
  </si>
  <si>
    <t>1.8
(0.5-3.1)</t>
  </si>
  <si>
    <t>7.1
(4.3-9.9)</t>
  </si>
  <si>
    <t>11.4
(7.2-15.5)</t>
  </si>
  <si>
    <t>11
(5-17)</t>
  </si>
  <si>
    <t>3.5
(1.7-5.4)</t>
  </si>
  <si>
    <t>5.6
(3.1-8.1)</t>
  </si>
  <si>
    <t>15.4
(8.5-22.3)</t>
  </si>
  <si>
    <t>7.7
(0-16.3)</t>
  </si>
  <si>
    <t>4.9
(2.6-7.2)</t>
  </si>
  <si>
    <t>8.4
(3.4-13.4)</t>
  </si>
  <si>
    <t>2.5
(0-7.4)</t>
  </si>
  <si>
    <t>5.6
(3.2-8)</t>
  </si>
  <si>
    <t>11.9
(7.8-16)</t>
  </si>
  <si>
    <t>8
(3.3-12.8)</t>
  </si>
  <si>
    <t>4.9
(0-11.7)</t>
  </si>
  <si>
    <t>3.4
(1.6-5.2)</t>
  </si>
  <si>
    <t>8.7
(5.7-11.6)</t>
  </si>
  <si>
    <t>7.7
(4.5-10.9)</t>
  </si>
  <si>
    <t>7.8
(3.2-12.4)</t>
  </si>
  <si>
    <t>4.7
(0-11.3)</t>
  </si>
  <si>
    <t>4.2
(2.1-6.3)</t>
  </si>
  <si>
    <t>9.2
(5.7-12.6)</t>
  </si>
  <si>
    <t>8.9
(4.1-13.7)</t>
  </si>
  <si>
    <t>1
(0.5-1.5)</t>
  </si>
  <si>
    <t>2.7
(1.9-3.6)</t>
  </si>
  <si>
    <t>3.5
(2.5-4.4)</t>
  </si>
  <si>
    <t>0.7
(0.3-1.2)</t>
  </si>
  <si>
    <t>0.9
(0.4-1.4)</t>
  </si>
  <si>
    <t>0.7
(0.3-1.1)</t>
  </si>
  <si>
    <t>4.3
(3.3-5.3)</t>
  </si>
  <si>
    <t>3.5
(2.6-4.5)</t>
  </si>
  <si>
    <t>3.9
(3-4.9)</t>
  </si>
  <si>
    <t>4.5
(3.5-5.6)</t>
  </si>
  <si>
    <t>0.5
(0.2-0.8)</t>
  </si>
  <si>
    <t>3.3
(2.4-4.1)</t>
  </si>
  <si>
    <t>3.4
(2.6-4.3)</t>
  </si>
  <si>
    <t>3.7
(2.8-4.6)</t>
  </si>
  <si>
    <t>0.4
(0.1-0.7)</t>
  </si>
  <si>
    <t>2.7
(2-3.5)</t>
  </si>
  <si>
    <t>0.3
(0-1)</t>
  </si>
  <si>
    <t>1.6
(0-3.4)</t>
  </si>
  <si>
    <t>2.4
(1.7-3.1)</t>
  </si>
  <si>
    <t>4.5
(0-10.9)</t>
  </si>
  <si>
    <t>0.4
(0-1.3)</t>
  </si>
  <si>
    <t>2.8
(2.1-3.5)</t>
  </si>
  <si>
    <t>1.2
(0-2.6)</t>
  </si>
  <si>
    <t>1
(0-2.3)</t>
  </si>
  <si>
    <t xml:space="preserve">
(0-0)</t>
  </si>
  <si>
    <t>2.4
(1.8-3.1)</t>
  </si>
  <si>
    <t>0.7
(0-1.4)</t>
  </si>
  <si>
    <t>7.4
(0-21.9)</t>
  </si>
  <si>
    <t>0.4
(0-1.1)</t>
  </si>
  <si>
    <t>1.1
(0-2.7)</t>
  </si>
  <si>
    <t>2.6
(1.9-3.3)</t>
  </si>
  <si>
    <t>0.6
(0-1.4)</t>
  </si>
  <si>
    <t>1.9
(0-3.7)</t>
  </si>
  <si>
    <t>3.2
(2.5-3.9)</t>
  </si>
  <si>
    <t>1.9
(0.2-3.5)</t>
  </si>
  <si>
    <t>2.7
(2-3.4)</t>
  </si>
  <si>
    <t>0.4
(0-1.2)</t>
  </si>
  <si>
    <t>2.4
(0-7.1)</t>
  </si>
  <si>
    <t>0.8
(0-1.8)</t>
  </si>
  <si>
    <t>2.3
(0.5-4.2)</t>
  </si>
  <si>
    <t>3
(2.3-3.7)</t>
  </si>
  <si>
    <t>1.8
(0.4-3.2)</t>
  </si>
  <si>
    <t>1.1
(0-2.3)</t>
  </si>
  <si>
    <t>2.7
(0.5-4.9)</t>
  </si>
  <si>
    <t>3.2
(2.4-3.9)</t>
  </si>
  <si>
    <t>0.1
(0-0.4)</t>
  </si>
  <si>
    <t>1.9
(0-5.5)</t>
  </si>
  <si>
    <t>0.8
(0-1.9)</t>
  </si>
  <si>
    <t>2.4
(1.8-3)</t>
  </si>
  <si>
    <t>0.2
(0-0.6)</t>
  </si>
  <si>
    <t>2.2
(0.4-3.9)</t>
  </si>
  <si>
    <t>2.9
(2.2-3.6)</t>
  </si>
  <si>
    <t>0.8
(0.1-1.5)</t>
  </si>
  <si>
    <t>2.7
(0.7-4.7)</t>
  </si>
  <si>
    <t>3
(0-8.9)</t>
  </si>
  <si>
    <t>2
(1.5-2.6)</t>
  </si>
  <si>
    <t>*Rates per 100,000-age specific population (age adjusted).  Populations are provided by the state demographer (vintage 2023).</t>
  </si>
  <si>
    <r>
      <rPr>
        <i/>
        <sz val="11"/>
        <color theme="2" tint="-0.499984740745262"/>
        <rFont val="Calibri"/>
        <family val="2"/>
        <scheme val="minor"/>
      </rPr>
      <t>*Rates per 100,000 population.  Populations are provided by the state demographer (vintage 2023).</t>
    </r>
    <r>
      <rPr>
        <sz val="11"/>
        <color theme="2" tint="-0.499984740745262"/>
        <rFont val="Calibri"/>
        <family val="2"/>
        <scheme val="minor"/>
      </rPr>
      <t xml:space="preserve">
</t>
    </r>
    <r>
      <rPr>
        <sz val="11"/>
        <color theme="1"/>
        <rFont val="Calibri"/>
        <family val="2"/>
        <scheme val="minor"/>
      </rPr>
      <t xml:space="preserve"> Source: Nevada Central Cancer Registry and Electronic Death Registry System
Prepared by Nicholas Zito, 03/06/2024</t>
    </r>
  </si>
  <si>
    <r>
      <rPr>
        <i/>
        <sz val="11"/>
        <color theme="0" tint="-0.499984740745262"/>
        <rFont val="Calibri"/>
        <family val="2"/>
        <scheme val="minor"/>
      </rPr>
      <t>*Rates per 100,000, age specific population (age adjusted).  Populations are provided by the state demographer (vintage 2023).</t>
    </r>
    <r>
      <rPr>
        <sz val="11"/>
        <color theme="0" tint="-0.499984740745262"/>
        <rFont val="Calibri"/>
        <family val="2"/>
        <scheme val="minor"/>
      </rPr>
      <t xml:space="preserve">
</t>
    </r>
    <r>
      <rPr>
        <sz val="11"/>
        <color theme="1"/>
        <rFont val="Calibri"/>
        <family val="2"/>
        <scheme val="minor"/>
      </rPr>
      <t xml:space="preserve"> Source: Nevada Central Cancer Registry and Electronic Death Registry System
Prepared by Nicholas Zito, 03/06/2024</t>
    </r>
  </si>
  <si>
    <r>
      <t xml:space="preserve">*Rates are 100,000, age specific population (age adjusted).  Populations are provided by the state demographer (vintage 2023).
</t>
    </r>
    <r>
      <rPr>
        <sz val="11"/>
        <color theme="1"/>
        <rFont val="Calibri"/>
        <family val="2"/>
        <scheme val="minor"/>
      </rPr>
      <t xml:space="preserve"> Source: Nevada Central Cancer Registry and Electronic Death Registry System
Prepared by Nicholas Zito, 03/06/2024</t>
    </r>
  </si>
  <si>
    <r>
      <rPr>
        <i/>
        <sz val="11"/>
        <color theme="2" tint="-0.499984740745262"/>
        <rFont val="Calibri"/>
        <family val="2"/>
        <scheme val="minor"/>
      </rPr>
      <t>*Rates are 100,000, age specific population (age adjusted).  Populations are provided by the state demographer (vintage 2023).</t>
    </r>
    <r>
      <rPr>
        <sz val="11"/>
        <color theme="2" tint="-0.499984740745262"/>
        <rFont val="Calibri"/>
        <family val="2"/>
        <scheme val="minor"/>
      </rPr>
      <t xml:space="preserve">
</t>
    </r>
    <r>
      <rPr>
        <sz val="11"/>
        <color theme="1"/>
        <rFont val="Calibri"/>
        <family val="2"/>
        <scheme val="minor"/>
      </rPr>
      <t xml:space="preserve"> Source: Nevada Central Cancer Registry and Electronic Death Registry System
Prepared by Nicholas Zito, 03/06/2024</t>
    </r>
  </si>
  <si>
    <t>2
(0-3.9)</t>
  </si>
  <si>
    <t>2.1
(0.3-3.9)</t>
  </si>
  <si>
    <t>2.3
(1.7-3)</t>
  </si>
  <si>
    <t>0.6
(0-1.2)</t>
  </si>
  <si>
    <t>2.9
(0.4-5.4)</t>
  </si>
  <si>
    <t>1.3
(0-3.1)</t>
  </si>
  <si>
    <t>2.2
(0-6.7)</t>
  </si>
  <si>
    <t>1.3
(0-3)</t>
  </si>
  <si>
    <t>1.3
(0-2.9)</t>
  </si>
  <si>
    <t>2.5
(1.8-3.2)</t>
  </si>
  <si>
    <t>2.5
(0.6-4.3)</t>
  </si>
  <si>
    <t>1.7
(0.2-3.2)</t>
  </si>
  <si>
    <t>2.1
(0-4.1)</t>
  </si>
  <si>
    <t>0.9
(0-2.1)</t>
  </si>
  <si>
    <t>1.1
(0-2.2)</t>
  </si>
  <si>
    <t>2.5
(0-7.3)</t>
  </si>
  <si>
    <t>3.1
(0.9-5.2)</t>
  </si>
  <si>
    <t>2.3
(0.3-4.3)</t>
  </si>
  <si>
    <t>2.1
(1.5-2.7)</t>
  </si>
  <si>
    <t>0.9
(0-2)</t>
  </si>
  <si>
    <t>2.5
(0.3-4.7)</t>
  </si>
  <si>
    <t>1.1
(0.2-2)</t>
  </si>
  <si>
    <t>2.2
(0.6-3.8)</t>
  </si>
  <si>
    <t>2.5
(1.9-3.1)</t>
  </si>
  <si>
    <t>1.7
(0.5-2.9)</t>
  </si>
  <si>
    <t>1.7
(0.3-3)</t>
  </si>
  <si>
    <t>1.2
(0-2.4)</t>
  </si>
  <si>
    <t>9.6
(0-20.5)</t>
  </si>
  <si>
    <t>1
(0-2.2)</t>
  </si>
  <si>
    <t>3
(0.8-5.2)</t>
  </si>
  <si>
    <t>2.2
(1.6-2.8)</t>
  </si>
  <si>
    <t>0.9
(0.1-1.6)</t>
  </si>
  <si>
    <t>3.4
(0-10.1)</t>
  </si>
  <si>
    <t>1.4
(0.2-2.6)</t>
  </si>
  <si>
    <t>2.2
(0.3-4.2)</t>
  </si>
  <si>
    <t>3.6
(2.8-4.3)</t>
  </si>
  <si>
    <t>1.1
(0.1-2)</t>
  </si>
  <si>
    <t>2.8
(1.1-4.6)</t>
  </si>
  <si>
    <t>2.3
(0.5-4.1)</t>
  </si>
  <si>
    <t>3.9
(3.1-4.7)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</si>
</sst>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34"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i/>
      <sz val="10"/>
      <color rgb="FFFF0000"/>
      <name val="Calibri"/>
      <family val="2"/>
      <scheme val="minor"/>
    </font>
    <font>
      <b/>
      <sz val="14"/>
      <color theme="1"/>
      <name val="Calibri"/>
      <family val="2"/>
      <scheme val="minor"/>
    </font>
    <font>
      <u/>
      <sz val="11"/>
      <color theme="10"/>
      <name val="Calibri"/>
      <family val="2"/>
      <scheme val="minor"/>
    </font>
    <font>
      <b/>
      <sz val="16"/>
      <color theme="1"/>
      <name val="Calibri"/>
      <family val="2"/>
      <scheme val="minor"/>
    </font>
    <font>
      <b/>
      <sz val="12"/>
      <color theme="0"/>
      <name val="Calibri"/>
      <family val="2"/>
      <scheme val="minor"/>
    </font>
    <font>
      <sz val="10"/>
      <color theme="1"/>
      <name val="Calibri"/>
      <family val="2"/>
      <scheme val="minor"/>
    </font>
    <font>
      <b/>
      <sz val="10"/>
      <color theme="1"/>
      <name val="Calibri"/>
      <family val="2"/>
      <scheme val="minor"/>
    </font>
    <font>
      <sz val="12"/>
      <color theme="1"/>
      <name val="Calibri"/>
      <family val="2"/>
      <scheme val="minor"/>
    </font>
    <font>
      <b/>
      <sz val="14"/>
      <color theme="0"/>
      <name val="Calibri"/>
      <family val="2"/>
      <scheme val="minor"/>
    </font>
    <font>
      <b/>
      <sz val="12"/>
      <color theme="1"/>
      <name val="Calibri"/>
      <family val="2"/>
      <scheme val="minor"/>
    </font>
    <font>
      <sz val="11"/>
      <color theme="2" tint="-0.499984740745262"/>
      <name val="Calibri"/>
      <family val="2"/>
      <scheme val="minor"/>
    </font>
    <font>
      <sz val="11"/>
      <color rgb="FF2F75B5"/>
      <name val="Calibri"/>
      <family val="2"/>
      <scheme val="minor"/>
    </font>
    <font>
      <sz val="8"/>
      <name val="Calibri"/>
      <family val="2"/>
      <scheme val="minor"/>
    </font>
    <font>
      <sz val="11"/>
      <color theme="0" tint="-0.499984740745262"/>
      <name val="Calibri"/>
      <family val="2"/>
      <scheme val="minor"/>
    </font>
    <font>
      <i/>
      <sz val="11"/>
      <color theme="2" tint="-0.499984740745262"/>
      <name val="Calibri"/>
      <family val="2"/>
      <scheme val="minor"/>
    </font>
    <font>
      <i/>
      <sz val="11"/>
      <color theme="0" tint="-0.499984740745262"/>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rgb="FF2F75B5"/>
        <bgColor indexed="64"/>
      </patternFill>
    </fill>
    <fill>
      <patternFill patternType="solid">
        <fgColor theme="4" tint="0.59999389629810485"/>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45">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0" fillId="0" borderId="0" applyNumberFormat="0" applyFill="0" applyBorder="0" applyAlignment="0" applyProtection="0"/>
    <xf numFmtId="0" fontId="1" fillId="0" borderId="0"/>
  </cellStyleXfs>
  <cellXfs count="118">
    <xf numFmtId="0" fontId="0" fillId="0" borderId="0" xfId="0"/>
    <xf numFmtId="0" fontId="0" fillId="0" borderId="0" xfId="0" applyAlignment="1">
      <alignment horizontal="center"/>
    </xf>
    <xf numFmtId="0" fontId="18" fillId="0" borderId="0" xfId="0" applyFont="1" applyAlignment="1">
      <alignment vertical="center"/>
    </xf>
    <xf numFmtId="0" fontId="13" fillId="0" borderId="0" xfId="0" applyFont="1" applyAlignment="1">
      <alignment horizontal="center"/>
    </xf>
    <xf numFmtId="0" fontId="17" fillId="0" borderId="0" xfId="0" applyFont="1" applyAlignment="1">
      <alignment horizontal="center"/>
    </xf>
    <xf numFmtId="164" fontId="17" fillId="0" borderId="0" xfId="1" applyNumberFormat="1" applyFont="1" applyFill="1" applyAlignment="1">
      <alignment horizontal="center"/>
    </xf>
    <xf numFmtId="3" fontId="0" fillId="0" borderId="0" xfId="0" applyNumberFormat="1"/>
    <xf numFmtId="0" fontId="15" fillId="0" borderId="0" xfId="17"/>
    <xf numFmtId="0" fontId="15" fillId="0" borderId="0" xfId="17" applyAlignment="1">
      <alignment vertical="center" wrapText="1"/>
    </xf>
    <xf numFmtId="0" fontId="17" fillId="0" borderId="0" xfId="0" applyFont="1" applyAlignment="1">
      <alignment vertical="center" wrapText="1"/>
    </xf>
    <xf numFmtId="1" fontId="25" fillId="33" borderId="10" xfId="0" applyNumberFormat="1" applyFont="1" applyFill="1" applyBorder="1" applyAlignment="1">
      <alignment horizontal="center" vertical="center"/>
    </xf>
    <xf numFmtId="1" fontId="25" fillId="35" borderId="10" xfId="0" applyNumberFormat="1" applyFont="1" applyFill="1" applyBorder="1" applyAlignment="1">
      <alignment horizontal="center" vertical="center"/>
    </xf>
    <xf numFmtId="0" fontId="22" fillId="0" borderId="0" xfId="0" applyFont="1" applyAlignment="1">
      <alignment horizontal="center" vertical="center"/>
    </xf>
    <xf numFmtId="0" fontId="13" fillId="0" borderId="0" xfId="0" applyFont="1" applyAlignment="1">
      <alignment horizontal="center" vertical="center" wrapText="1"/>
    </xf>
    <xf numFmtId="1" fontId="23" fillId="0" borderId="0" xfId="0" applyNumberFormat="1" applyFont="1" applyAlignment="1">
      <alignment horizontal="center" vertical="center"/>
    </xf>
    <xf numFmtId="1" fontId="23" fillId="0" borderId="0" xfId="0" applyNumberFormat="1" applyFont="1" applyAlignment="1">
      <alignment horizontal="left" vertical="center"/>
    </xf>
    <xf numFmtId="1" fontId="24" fillId="0" borderId="0" xfId="0" applyNumberFormat="1" applyFont="1" applyAlignment="1">
      <alignment horizontal="center" vertical="center"/>
    </xf>
    <xf numFmtId="0" fontId="22" fillId="0" borderId="0" xfId="0" applyFont="1" applyAlignment="1">
      <alignment vertical="center" wrapText="1"/>
    </xf>
    <xf numFmtId="1" fontId="22" fillId="0" borderId="0" xfId="0" applyNumberFormat="1" applyFont="1" applyAlignment="1">
      <alignment horizontal="center" vertical="center"/>
    </xf>
    <xf numFmtId="1" fontId="25" fillId="0" borderId="0" xfId="0" applyNumberFormat="1" applyFont="1" applyAlignment="1">
      <alignment horizontal="center" vertical="center"/>
    </xf>
    <xf numFmtId="1" fontId="27" fillId="0" borderId="0" xfId="0" applyNumberFormat="1" applyFont="1" applyAlignment="1">
      <alignment horizontal="center" vertical="center"/>
    </xf>
    <xf numFmtId="1" fontId="25" fillId="35" borderId="14" xfId="0" applyNumberFormat="1" applyFont="1" applyFill="1" applyBorder="1" applyAlignment="1">
      <alignment horizontal="center" vertical="center"/>
    </xf>
    <xf numFmtId="1" fontId="24" fillId="0" borderId="0" xfId="0" applyNumberFormat="1" applyFont="1" applyAlignment="1">
      <alignment vertical="center"/>
    </xf>
    <xf numFmtId="0" fontId="20" fillId="0" borderId="0" xfId="43" applyAlignment="1"/>
    <xf numFmtId="0" fontId="20" fillId="0" borderId="0" xfId="43" applyBorder="1" applyAlignment="1"/>
    <xf numFmtId="164" fontId="0" fillId="0" borderId="0" xfId="1" applyNumberFormat="1" applyFont="1" applyBorder="1"/>
    <xf numFmtId="0" fontId="15" fillId="0" borderId="0" xfId="17" applyBorder="1" applyAlignment="1">
      <alignment vertical="center" wrapText="1"/>
    </xf>
    <xf numFmtId="0" fontId="28" fillId="0" borderId="0" xfId="0" applyFont="1" applyAlignment="1">
      <alignment wrapText="1"/>
    </xf>
    <xf numFmtId="0" fontId="27" fillId="0" borderId="0" xfId="0" applyFont="1" applyAlignment="1">
      <alignment horizontal="center"/>
    </xf>
    <xf numFmtId="49" fontId="0" fillId="0" borderId="0" xfId="0" applyNumberFormat="1"/>
    <xf numFmtId="0" fontId="0" fillId="0" borderId="0" xfId="0" applyAlignment="1">
      <alignment horizontal="center" vertical="center" wrapText="1"/>
    </xf>
    <xf numFmtId="0" fontId="0" fillId="0" borderId="11" xfId="0" applyBorder="1" applyAlignment="1">
      <alignment horizontal="center"/>
    </xf>
    <xf numFmtId="0" fontId="0" fillId="0" borderId="19" xfId="0" applyBorder="1" applyAlignment="1">
      <alignment horizontal="center"/>
    </xf>
    <xf numFmtId="0" fontId="29" fillId="0" borderId="0" xfId="0" pivotButton="1" applyFont="1" applyAlignment="1">
      <alignment horizontal="center"/>
    </xf>
    <xf numFmtId="0" fontId="16" fillId="0" borderId="0" xfId="0" applyFont="1" applyAlignment="1">
      <alignment horizontal="center" vertical="center" wrapText="1"/>
    </xf>
    <xf numFmtId="0" fontId="0" fillId="0" borderId="0" xfId="0" applyAlignment="1">
      <alignment wrapText="1"/>
    </xf>
    <xf numFmtId="0" fontId="16" fillId="0" borderId="11" xfId="0" applyFont="1" applyBorder="1" applyAlignment="1">
      <alignment horizontal="center" vertical="center" wrapText="1"/>
    </xf>
    <xf numFmtId="0" fontId="16" fillId="0" borderId="16" xfId="0" applyFont="1" applyBorder="1" applyAlignment="1">
      <alignment horizontal="center" vertical="center" wrapText="1"/>
    </xf>
    <xf numFmtId="0" fontId="16" fillId="0" borderId="19" xfId="0" applyFont="1" applyBorder="1" applyAlignment="1">
      <alignment horizontal="center" vertical="center"/>
    </xf>
    <xf numFmtId="0" fontId="16" fillId="0" borderId="18" xfId="0" applyFont="1" applyBorder="1" applyAlignment="1">
      <alignment horizontal="center" vertical="center"/>
    </xf>
    <xf numFmtId="0" fontId="16" fillId="0" borderId="20" xfId="0" applyFont="1" applyBorder="1" applyAlignment="1">
      <alignment horizontal="center" vertical="center"/>
    </xf>
    <xf numFmtId="0" fontId="16" fillId="0" borderId="19" xfId="0" pivotButton="1" applyFont="1" applyBorder="1" applyAlignment="1">
      <alignment horizontal="center"/>
    </xf>
    <xf numFmtId="0" fontId="16" fillId="0" borderId="12"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0" xfId="0" pivotButton="1" applyFont="1" applyAlignment="1">
      <alignment horizontal="center" vertical="center"/>
    </xf>
    <xf numFmtId="0" fontId="16" fillId="0" borderId="0" xfId="0" applyFont="1" applyAlignment="1">
      <alignment horizontal="center" vertical="center"/>
    </xf>
    <xf numFmtId="0" fontId="19" fillId="0" borderId="0" xfId="0" applyFont="1"/>
    <xf numFmtId="0" fontId="27" fillId="0" borderId="0" xfId="0" applyFont="1"/>
    <xf numFmtId="0" fontId="16" fillId="0" borderId="16" xfId="0" applyFont="1" applyBorder="1" applyAlignment="1">
      <alignment horizontal="center" vertical="center"/>
    </xf>
    <xf numFmtId="0" fontId="29" fillId="0" borderId="19" xfId="0" pivotButton="1" applyFont="1" applyBorder="1" applyAlignment="1">
      <alignment horizontal="center"/>
    </xf>
    <xf numFmtId="0" fontId="0" fillId="0" borderId="0" xfId="0" applyAlignment="1">
      <alignment horizontal="center" wrapText="1"/>
    </xf>
    <xf numFmtId="0" fontId="29" fillId="0" borderId="11" xfId="0" applyFont="1" applyBorder="1" applyAlignment="1">
      <alignment horizontal="center" wrapText="1"/>
    </xf>
    <xf numFmtId="0" fontId="29" fillId="0" borderId="0" xfId="0" pivotButton="1" applyFont="1" applyAlignment="1">
      <alignment horizontal="center" wrapText="1"/>
    </xf>
    <xf numFmtId="0" fontId="0" fillId="0" borderId="11" xfId="0" applyBorder="1" applyAlignment="1">
      <alignment horizontal="center" vertical="center" wrapText="1"/>
    </xf>
    <xf numFmtId="0" fontId="0" fillId="0" borderId="0" xfId="0" applyAlignment="1">
      <alignment vertical="center"/>
    </xf>
    <xf numFmtId="0" fontId="0" fillId="0" borderId="0" xfId="0" pivotButton="1" applyAlignment="1">
      <alignment horizontal="center" wrapText="1"/>
    </xf>
    <xf numFmtId="2" fontId="0" fillId="0" borderId="0" xfId="0" applyNumberFormat="1" applyAlignment="1">
      <alignment horizontal="center"/>
    </xf>
    <xf numFmtId="0" fontId="16" fillId="0" borderId="17" xfId="0" pivotButton="1" applyFont="1" applyBorder="1" applyAlignment="1">
      <alignment horizontal="center" wrapText="1"/>
    </xf>
    <xf numFmtId="0" fontId="0" fillId="0" borderId="11" xfId="0" applyBorder="1" applyAlignment="1">
      <alignment horizontal="center" wrapText="1"/>
    </xf>
    <xf numFmtId="0" fontId="16" fillId="0" borderId="17" xfId="0" pivotButton="1" applyFont="1" applyBorder="1" applyAlignment="1">
      <alignment horizontal="center"/>
    </xf>
    <xf numFmtId="0" fontId="16" fillId="0" borderId="17" xfId="0" applyFont="1" applyBorder="1" applyAlignment="1">
      <alignment horizontal="center" vertical="center" wrapText="1"/>
    </xf>
    <xf numFmtId="2" fontId="0" fillId="0" borderId="0" xfId="0" applyNumberFormat="1" applyAlignment="1">
      <alignment horizontal="center" vertical="center"/>
    </xf>
    <xf numFmtId="0" fontId="16" fillId="0" borderId="17" xfId="0" pivotButton="1" applyFont="1" applyBorder="1" applyAlignment="1">
      <alignment horizontal="center" vertical="center" wrapText="1"/>
    </xf>
    <xf numFmtId="1" fontId="25" fillId="33" borderId="19" xfId="0" applyNumberFormat="1" applyFont="1" applyFill="1" applyBorder="1" applyAlignment="1">
      <alignment horizontal="center" vertical="center"/>
    </xf>
    <xf numFmtId="1" fontId="25" fillId="35" borderId="18" xfId="0" applyNumberFormat="1" applyFont="1" applyFill="1" applyBorder="1" applyAlignment="1">
      <alignment horizontal="center" vertical="center"/>
    </xf>
    <xf numFmtId="1" fontId="25" fillId="33" borderId="18" xfId="0" applyNumberFormat="1" applyFont="1" applyFill="1" applyBorder="1" applyAlignment="1">
      <alignment horizontal="center" vertical="center"/>
    </xf>
    <xf numFmtId="1" fontId="25" fillId="33" borderId="11" xfId="0" applyNumberFormat="1" applyFont="1" applyFill="1" applyBorder="1" applyAlignment="1">
      <alignment horizontal="center" vertical="center" wrapText="1"/>
    </xf>
    <xf numFmtId="1" fontId="25" fillId="35" borderId="11" xfId="0" applyNumberFormat="1" applyFont="1" applyFill="1" applyBorder="1" applyAlignment="1">
      <alignment horizontal="center" vertical="center" wrapText="1"/>
    </xf>
    <xf numFmtId="1" fontId="25" fillId="35" borderId="20" xfId="0" applyNumberFormat="1" applyFont="1" applyFill="1" applyBorder="1" applyAlignment="1">
      <alignment horizontal="center" vertical="center"/>
    </xf>
    <xf numFmtId="1" fontId="25" fillId="35" borderId="15" xfId="0" applyNumberFormat="1" applyFont="1" applyFill="1" applyBorder="1" applyAlignment="1">
      <alignment horizontal="center" vertical="center" wrapText="1"/>
    </xf>
    <xf numFmtId="0" fontId="22" fillId="34" borderId="14" xfId="0" applyFont="1" applyFill="1" applyBorder="1" applyAlignment="1">
      <alignment horizontal="center" vertical="center"/>
    </xf>
    <xf numFmtId="0" fontId="22" fillId="34" borderId="15" xfId="0" applyFont="1" applyFill="1" applyBorder="1" applyAlignment="1">
      <alignment horizontal="center" vertical="center"/>
    </xf>
    <xf numFmtId="0" fontId="21" fillId="0" borderId="0" xfId="0" applyFont="1"/>
    <xf numFmtId="0" fontId="0" fillId="0" borderId="0" xfId="0" pivotButton="1"/>
    <xf numFmtId="0" fontId="0" fillId="0" borderId="0" xfId="0" pivotButton="1" applyAlignment="1">
      <alignment horizontal="center"/>
    </xf>
    <xf numFmtId="0" fontId="16" fillId="0" borderId="0" xfId="0" pivotButton="1" applyFont="1" applyAlignment="1">
      <alignment horizontal="center"/>
    </xf>
    <xf numFmtId="0" fontId="16" fillId="0" borderId="0" xfId="0" pivotButton="1" applyFont="1" applyAlignment="1">
      <alignment horizontal="center" vertical="center" wrapText="1"/>
    </xf>
    <xf numFmtId="0" fontId="0" fillId="0" borderId="10" xfId="0" applyBorder="1" applyAlignment="1">
      <alignment horizontal="center" vertical="center" wrapText="1"/>
    </xf>
    <xf numFmtId="0" fontId="16" fillId="0" borderId="10" xfId="0" applyFont="1" applyBorder="1" applyAlignment="1">
      <alignment horizontal="center" vertical="center" wrapText="1"/>
    </xf>
    <xf numFmtId="0" fontId="0" fillId="0" borderId="14" xfId="0" applyBorder="1" applyAlignment="1">
      <alignment horizontal="center" vertical="center" wrapText="1"/>
    </xf>
    <xf numFmtId="0" fontId="0" fillId="0" borderId="16" xfId="0" applyBorder="1" applyAlignment="1">
      <alignment horizontal="center" vertical="center" wrapText="1"/>
    </xf>
    <xf numFmtId="0" fontId="0" fillId="0" borderId="15" xfId="0" applyBorder="1" applyAlignment="1">
      <alignment horizontal="center" vertical="center" wrapText="1"/>
    </xf>
    <xf numFmtId="0" fontId="16" fillId="0" borderId="11" xfId="0" applyFont="1" applyBorder="1" applyAlignment="1">
      <alignment horizontal="center" vertical="center"/>
    </xf>
    <xf numFmtId="0" fontId="0" fillId="0" borderId="0" xfId="0" pivotButton="1" applyAlignment="1">
      <alignment horizontal="center" vertical="center" wrapText="1"/>
    </xf>
    <xf numFmtId="0" fontId="16" fillId="0" borderId="11" xfId="0" pivotButton="1" applyFont="1" applyBorder="1" applyAlignment="1">
      <alignment horizontal="center" vertical="center"/>
    </xf>
    <xf numFmtId="0" fontId="16" fillId="0" borderId="15" xfId="0" applyFont="1" applyBorder="1" applyAlignment="1">
      <alignment horizontal="center" vertical="center"/>
    </xf>
    <xf numFmtId="0" fontId="0" fillId="0" borderId="11" xfId="0" applyBorder="1"/>
    <xf numFmtId="0" fontId="31" fillId="0" borderId="0" xfId="0" applyFont="1" applyAlignment="1">
      <alignment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29" fillId="0" borderId="0" xfId="0" applyFont="1" applyAlignment="1">
      <alignment horizontal="center" wrapText="1"/>
    </xf>
    <xf numFmtId="0" fontId="21" fillId="0" borderId="0" xfId="0" applyFont="1" applyAlignment="1">
      <alignment horizontal="center" vertical="center" wrapText="1"/>
    </xf>
    <xf numFmtId="0" fontId="33" fillId="0" borderId="17" xfId="0" applyFont="1" applyBorder="1" applyAlignment="1">
      <alignment horizontal="left" vertical="center" wrapText="1"/>
    </xf>
    <xf numFmtId="0" fontId="31" fillId="0" borderId="17" xfId="0" applyFont="1" applyBorder="1" applyAlignment="1">
      <alignment horizontal="left" vertical="center" wrapText="1"/>
    </xf>
    <xf numFmtId="0" fontId="31" fillId="0" borderId="0" xfId="0" applyFont="1" applyAlignment="1">
      <alignment horizontal="left" vertical="center" wrapText="1"/>
    </xf>
    <xf numFmtId="0" fontId="19" fillId="0" borderId="0" xfId="0" applyFont="1" applyAlignment="1">
      <alignment horizontal="center"/>
    </xf>
    <xf numFmtId="0" fontId="22" fillId="34" borderId="12" xfId="0" applyFont="1" applyFill="1" applyBorder="1" applyAlignment="1">
      <alignment horizontal="center" vertical="center"/>
    </xf>
    <xf numFmtId="0" fontId="22" fillId="34" borderId="13" xfId="0" applyFont="1" applyFill="1" applyBorder="1" applyAlignment="1">
      <alignment horizontal="center" vertical="center"/>
    </xf>
    <xf numFmtId="0" fontId="22" fillId="34" borderId="12" xfId="0" applyFont="1" applyFill="1" applyBorder="1" applyAlignment="1">
      <alignment horizontal="center" vertical="center" wrapText="1"/>
    </xf>
    <xf numFmtId="0" fontId="22" fillId="34" borderId="14" xfId="0" applyFont="1" applyFill="1" applyBorder="1" applyAlignment="1">
      <alignment horizontal="center" vertical="center" wrapText="1"/>
    </xf>
    <xf numFmtId="0" fontId="28" fillId="0" borderId="0" xfId="0" applyFont="1" applyAlignment="1">
      <alignment horizontal="center" vertical="center" wrapText="1"/>
    </xf>
    <xf numFmtId="0" fontId="26" fillId="34" borderId="12" xfId="0" applyFont="1" applyFill="1" applyBorder="1" applyAlignment="1">
      <alignment horizontal="center" vertical="center" wrapText="1"/>
    </xf>
    <xf numFmtId="0" fontId="26" fillId="34" borderId="17" xfId="0" applyFont="1" applyFill="1" applyBorder="1" applyAlignment="1">
      <alignment horizontal="center" vertical="center" wrapText="1"/>
    </xf>
    <xf numFmtId="0" fontId="26" fillId="34" borderId="13" xfId="0" applyFont="1" applyFill="1" applyBorder="1" applyAlignment="1">
      <alignment horizontal="center" vertical="center" wrapText="1"/>
    </xf>
    <xf numFmtId="0" fontId="21" fillId="0" borderId="0" xfId="0" applyFont="1" applyAlignment="1">
      <alignment horizontal="center"/>
    </xf>
    <xf numFmtId="0" fontId="31" fillId="0" borderId="0" xfId="0" applyFont="1" applyAlignment="1">
      <alignment horizontal="center" vertical="center" wrapText="1"/>
    </xf>
    <xf numFmtId="0" fontId="21" fillId="0" borderId="0" xfId="0" applyFont="1" applyAlignment="1">
      <alignment horizontal="center" wrapText="1"/>
    </xf>
    <xf numFmtId="0" fontId="28" fillId="0" borderId="17" xfId="0" applyFont="1" applyBorder="1" applyAlignment="1">
      <alignment horizontal="center" wrapText="1"/>
    </xf>
    <xf numFmtId="0" fontId="28" fillId="0" borderId="0" xfId="0" applyFont="1" applyAlignment="1">
      <alignment horizontal="center" wrapText="1"/>
    </xf>
    <xf numFmtId="0" fontId="15" fillId="0" borderId="0" xfId="17" applyBorder="1" applyAlignment="1">
      <alignment horizontal="center" vertical="center" wrapText="1"/>
    </xf>
    <xf numFmtId="0" fontId="21" fillId="0" borderId="0" xfId="0" applyFont="1" applyAlignment="1">
      <alignment horizontal="center" vertical="center"/>
    </xf>
    <xf numFmtId="0" fontId="0" fillId="0" borderId="0" xfId="0" applyNumberFormat="1" applyAlignment="1">
      <alignment horizontal="center" vertical="center" wrapText="1"/>
    </xf>
    <xf numFmtId="0" fontId="0" fillId="0" borderId="11" xfId="0" applyNumberFormat="1" applyBorder="1" applyAlignment="1">
      <alignment horizontal="center" vertical="center" wrapText="1"/>
    </xf>
    <xf numFmtId="0" fontId="0" fillId="0" borderId="16" xfId="0" applyNumberFormat="1" applyBorder="1" applyAlignment="1">
      <alignment horizontal="center" vertical="center" wrapText="1"/>
    </xf>
    <xf numFmtId="0" fontId="0" fillId="0" borderId="15" xfId="0" applyNumberFormat="1" applyBorder="1" applyAlignment="1">
      <alignment horizontal="center" vertical="center" wrapText="1"/>
    </xf>
    <xf numFmtId="0" fontId="0" fillId="0" borderId="10" xfId="0" applyNumberFormat="1" applyBorder="1" applyAlignment="1">
      <alignment horizontal="center" vertical="center" wrapText="1"/>
    </xf>
    <xf numFmtId="0" fontId="0" fillId="0" borderId="14" xfId="0" applyNumberFormat="1" applyBorder="1" applyAlignment="1">
      <alignment horizontal="center" vertical="center" wrapText="1"/>
    </xf>
    <xf numFmtId="0" fontId="16" fillId="0" borderId="13" xfId="0" pivotButton="1" applyFont="1" applyBorder="1" applyAlignment="1">
      <alignment horizontal="center" vertical="center"/>
    </xf>
  </cellXfs>
  <cellStyles count="45">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43" builtinId="8"/>
    <cellStyle name="Input" xfId="10" builtinId="20" customBuiltin="1"/>
    <cellStyle name="Linked Cell" xfId="13" builtinId="24" customBuiltin="1"/>
    <cellStyle name="Neutral" xfId="9" builtinId="28" customBuiltin="1"/>
    <cellStyle name="Normal" xfId="0" builtinId="0"/>
    <cellStyle name="Normal 2" xfId="44" xr:uid="{00000000-0005-0000-0000-000026000000}"/>
    <cellStyle name="Note" xfId="16" builtinId="10" customBuiltin="1"/>
    <cellStyle name="Output" xfId="11" builtinId="21" customBuiltin="1"/>
    <cellStyle name="Percent" xfId="1" builtinId="5"/>
    <cellStyle name="Title" xfId="2" builtinId="15" customBuiltin="1"/>
    <cellStyle name="Total" xfId="18" builtinId="25" customBuiltin="1"/>
    <cellStyle name="Warning Text" xfId="15" builtinId="11" customBuiltin="1"/>
  </cellStyles>
  <dxfs count="437">
    <dxf>
      <border>
        <top style="thin">
          <color indexed="64"/>
        </top>
      </border>
    </dxf>
    <dxf>
      <border>
        <top style="thin">
          <color indexed="64"/>
        </top>
      </border>
    </dxf>
    <dxf>
      <border>
        <top style="thin">
          <color indexed="64"/>
        </top>
      </border>
    </dxf>
    <dxf>
      <border>
        <top style="thin">
          <color indexed="64"/>
        </top>
      </border>
    </dxf>
    <dxf>
      <border>
        <right style="thin">
          <color indexed="64"/>
        </right>
      </border>
    </dxf>
    <dxf>
      <border>
        <right style="thin">
          <color indexed="64"/>
        </right>
      </border>
    </dxf>
    <dxf>
      <alignment wrapText="1"/>
    </dxf>
    <dxf>
      <font>
        <b/>
      </font>
    </dxf>
    <dxf>
      <font>
        <b/>
      </font>
    </dxf>
    <dxf>
      <font>
        <b/>
      </font>
    </dxf>
    <dxf>
      <border>
        <right style="thin">
          <color indexed="64"/>
        </right>
      </border>
    </dxf>
    <dxf>
      <border>
        <right style="thin">
          <color indexed="64"/>
        </right>
      </border>
    </dxf>
    <dxf>
      <border>
        <right style="thin">
          <color indexed="64"/>
        </right>
      </border>
    </dxf>
    <dxf>
      <border>
        <bottom style="thin">
          <color indexed="64"/>
        </bottom>
      </border>
    </dxf>
    <dxf>
      <border>
        <bottom style="thin">
          <color indexed="64"/>
        </bottom>
      </border>
    </dxf>
    <dxf>
      <alignment vertical="center"/>
    </dxf>
    <dxf>
      <alignment vertical="center"/>
    </dxf>
    <dxf>
      <alignment horizontal="center"/>
    </dxf>
    <dxf>
      <alignment horizontal="center"/>
    </dxf>
    <dxf>
      <alignment horizontal="center"/>
    </dxf>
    <dxf>
      <alignment horizontal="center"/>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ont>
        <b/>
      </font>
    </dxf>
    <dxf>
      <font>
        <b/>
      </font>
    </dxf>
    <dxf>
      <font>
        <b/>
      </font>
    </dxf>
    <dxf>
      <border>
        <right style="thin">
          <color indexed="64"/>
        </right>
      </border>
    </dxf>
    <dxf>
      <border>
        <right style="thin">
          <color indexed="64"/>
        </right>
      </border>
    </dxf>
    <dxf>
      <border>
        <right style="thin">
          <color indexed="64"/>
        </right>
      </border>
    </dxf>
    <dxf>
      <border>
        <bottom style="thin">
          <color indexed="64"/>
        </bottom>
      </border>
    </dxf>
    <dxf>
      <border>
        <bottom style="thin">
          <color indexed="64"/>
        </bottom>
      </border>
    </dxf>
    <dxf>
      <border>
        <left style="thin">
          <color indexed="64"/>
        </left>
      </border>
    </dxf>
    <dxf>
      <border>
        <left style="thin">
          <color indexed="64"/>
        </left>
      </border>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border>
        <top style="thin">
          <color indexed="64"/>
        </top>
      </border>
    </dxf>
    <dxf>
      <border>
        <top style="thin">
          <color indexed="64"/>
        </top>
      </border>
    </dxf>
    <dxf>
      <alignment wrapText="1"/>
    </dxf>
    <dxf>
      <alignment wrapText="1"/>
    </dxf>
    <dxf>
      <alignment wrapText="1"/>
    </dxf>
    <dxf>
      <alignment wrapText="1"/>
    </dxf>
    <dxf>
      <alignment wrapText="1"/>
    </dxf>
    <dxf>
      <alignment wrapText="1"/>
    </dxf>
    <dxf>
      <alignment wrapText="1"/>
    </dxf>
    <dxf>
      <alignment wrapText="1"/>
    </dxf>
    <dxf>
      <font>
        <color rgb="FF2F75B5"/>
      </font>
    </dxf>
    <dxf>
      <font>
        <color rgb="FF2F75B5"/>
      </font>
    </dxf>
    <dxf>
      <border>
        <right style="thin">
          <color indexed="64"/>
        </right>
      </border>
    </dxf>
    <dxf>
      <border>
        <right style="thin">
          <color indexed="64"/>
        </right>
      </border>
    </dxf>
    <dxf>
      <border>
        <right style="thin">
          <color indexed="64"/>
        </right>
      </border>
    </dxf>
    <dxf>
      <border>
        <bottom style="thin">
          <color indexed="64"/>
        </bottom>
      </border>
    </dxf>
    <dxf>
      <border>
        <bottom style="thin">
          <color indexed="64"/>
        </bottom>
      </border>
    </dxf>
    <dxf>
      <border>
        <left style="thin">
          <color indexed="64"/>
        </left>
      </border>
    </dxf>
    <dxf>
      <border>
        <left style="thin">
          <color indexed="64"/>
        </left>
      </border>
    </dxf>
    <dxf>
      <font>
        <b/>
      </font>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font>
        <b/>
      </font>
    </dxf>
    <dxf>
      <font>
        <b/>
      </font>
    </dxf>
    <dxf>
      <border>
        <top style="thin">
          <color indexed="64"/>
        </top>
      </border>
    </dxf>
    <dxf>
      <border>
        <top style="thin">
          <color indexed="64"/>
        </top>
      </border>
    </dxf>
    <dxf>
      <font>
        <color rgb="FF2F75B5"/>
      </font>
    </dxf>
    <dxf>
      <font>
        <color rgb="FF2F75B5"/>
      </font>
    </dxf>
    <dxf>
      <border>
        <right style="thin">
          <color indexed="64"/>
        </right>
      </border>
    </dxf>
    <dxf>
      <border>
        <right style="thin">
          <color indexed="64"/>
        </right>
      </border>
    </dxf>
    <dxf>
      <border>
        <right style="thin">
          <color indexed="64"/>
        </right>
      </border>
    </dxf>
    <dxf>
      <border>
        <bottom style="thin">
          <color indexed="64"/>
        </bottom>
      </border>
    </dxf>
    <dxf>
      <border>
        <bottom style="thin">
          <color indexed="64"/>
        </bottom>
      </border>
    </dxf>
    <dxf>
      <border>
        <left style="thin">
          <color indexed="64"/>
        </left>
      </border>
    </dxf>
    <dxf>
      <border>
        <left style="thin">
          <color indexed="64"/>
        </left>
      </border>
    </dxf>
    <dxf>
      <alignment wrapText="1"/>
    </dxf>
    <dxf>
      <alignment wrapText="1"/>
    </dxf>
    <dxf>
      <alignment wrapText="1"/>
    </dxf>
    <dxf>
      <alignment wrapText="1"/>
    </dxf>
    <dxf>
      <alignment vertical="center"/>
    </dxf>
    <dxf>
      <alignment vertical="center"/>
    </dxf>
    <dxf>
      <alignment vertical="center"/>
    </dxf>
    <dxf>
      <alignment vertical="center"/>
    </dxf>
    <dxf>
      <font>
        <b/>
      </font>
    </dxf>
    <dxf>
      <font>
        <b/>
      </font>
    </dxf>
    <dxf>
      <font>
        <b/>
      </font>
    </dxf>
    <dxf>
      <alignment horizontal="center"/>
    </dxf>
    <dxf>
      <alignment horizontal="center"/>
    </dxf>
    <dxf>
      <font>
        <color rgb="FF2F75B5"/>
      </font>
    </dxf>
    <dxf>
      <font>
        <color rgb="FF2F75B5"/>
      </font>
    </dxf>
    <dxf>
      <border>
        <bottom style="thin">
          <color indexed="64"/>
        </bottom>
      </border>
    </dxf>
    <dxf>
      <border>
        <bottom style="thin">
          <color indexed="64"/>
        </bottom>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font>
    </dxf>
    <dxf>
      <font>
        <b/>
      </font>
    </dxf>
    <dxf>
      <font>
        <b/>
      </font>
    </dxf>
    <dxf>
      <alignment vertical="center"/>
    </dxf>
    <dxf>
      <alignment horizontal="center"/>
    </dxf>
    <dxf>
      <alignment wrapText="1"/>
    </dxf>
    <dxf>
      <font>
        <color rgb="FF2F75B5"/>
      </font>
    </dxf>
    <dxf>
      <font>
        <color rgb="FF2F75B5"/>
      </font>
    </dxf>
    <dxf>
      <border>
        <bottom style="thin">
          <color indexed="64"/>
        </bottom>
      </border>
    </dxf>
    <dxf>
      <border>
        <bottom style="thin">
          <color indexed="64"/>
        </bottom>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dxf>
    <dxf>
      <alignment vertical="center"/>
    </dxf>
    <dxf>
      <alignment horizontal="center"/>
    </dxf>
    <dxf>
      <alignment horizontal="center"/>
    </dxf>
    <dxf>
      <alignment wrapText="1"/>
    </dxf>
    <dxf>
      <alignment wrapText="1"/>
    </dxf>
    <dxf>
      <alignment wrapText="1"/>
    </dxf>
    <dxf>
      <font>
        <b/>
      </font>
    </dxf>
    <dxf>
      <font>
        <b/>
      </font>
    </dxf>
    <dxf>
      <font>
        <b/>
      </font>
    </dxf>
    <dxf>
      <font>
        <b/>
      </font>
    </dxf>
    <dxf>
      <border>
        <top style="thin">
          <color indexed="64"/>
        </top>
      </border>
    </dxf>
    <dxf>
      <border>
        <top style="thin">
          <color indexed="64"/>
        </top>
      </border>
    </dxf>
    <dxf>
      <border>
        <right style="thin">
          <color indexed="64"/>
        </right>
      </border>
    </dxf>
    <dxf>
      <border>
        <right style="thin">
          <color indexed="64"/>
        </right>
      </bord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border>
        <right/>
      </border>
    </dxf>
    <dxf>
      <border>
        <right/>
      </border>
    </dxf>
    <dxf>
      <border>
        <right/>
      </border>
    </dxf>
    <dxf>
      <border>
        <right/>
      </border>
    </dxf>
    <dxf>
      <border>
        <right/>
      </border>
    </dxf>
    <dxf>
      <border>
        <left/>
        <right/>
      </border>
    </dxf>
    <dxf>
      <alignment wrapText="1"/>
    </dxf>
    <dxf>
      <alignment wrapText="1"/>
    </dxf>
    <dxf>
      <border>
        <right style="thin">
          <color indexed="64"/>
        </right>
      </border>
    </dxf>
    <dxf>
      <border>
        <right/>
      </border>
    </dxf>
    <dxf>
      <border>
        <bottom style="thin">
          <color indexed="64"/>
        </bottom>
      </border>
    </dxf>
    <dxf>
      <border>
        <bottom style="thin">
          <color indexed="64"/>
        </bottom>
      </border>
    </dxf>
    <dxf>
      <font>
        <b/>
      </font>
    </dxf>
    <dxf>
      <font>
        <b/>
      </font>
    </dxf>
    <dxf>
      <alignment horizontal="center"/>
    </dxf>
    <dxf>
      <border>
        <top style="thin">
          <color indexed="64"/>
        </top>
      </border>
    </dxf>
    <dxf>
      <border>
        <top style="thin">
          <color indexed="64"/>
        </top>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border>
    </dxf>
    <dxf>
      <border>
        <right/>
      </border>
    </dxf>
    <dxf>
      <border>
        <right/>
      </border>
    </dxf>
    <dxf>
      <border>
        <right/>
      </border>
    </dxf>
    <dxf>
      <border>
        <right/>
      </border>
    </dxf>
    <dxf>
      <border>
        <right/>
      </border>
    </dxf>
    <dxf>
      <border>
        <right/>
      </border>
    </dxf>
    <dxf>
      <border>
        <right/>
      </border>
    </dxf>
    <dxf>
      <border>
        <left/>
        <right/>
      </border>
    </dxf>
    <dxf>
      <border>
        <left/>
        <right/>
      </border>
    </dxf>
    <dxf>
      <border>
        <left/>
        <right/>
      </border>
    </dxf>
    <dxf>
      <border>
        <right/>
        <bottom/>
      </border>
    </dxf>
    <dxf>
      <border>
        <right/>
        <bottom/>
      </border>
    </dxf>
    <dxf>
      <border>
        <right/>
        <bottom/>
      </border>
    </dxf>
    <dxf>
      <border>
        <right/>
        <bottom/>
      </border>
    </dxf>
    <dxf>
      <border>
        <bottom/>
        <horizontal/>
      </border>
    </dxf>
    <dxf>
      <border>
        <bottom style="thin">
          <color indexed="64"/>
        </bottom>
      </border>
    </dxf>
    <dxf>
      <alignment vertical="center"/>
    </dxf>
    <dxf>
      <alignment vertical="center"/>
    </dxf>
    <dxf>
      <border>
        <left style="thin">
          <color indexed="64"/>
        </left>
      </border>
    </dxf>
    <dxf>
      <border>
        <left style="thin">
          <color indexed="64"/>
        </left>
      </border>
    </dxf>
    <dxf>
      <border>
        <left/>
        <bottom/>
      </border>
    </dxf>
    <dxf>
      <border>
        <left/>
        <bottom/>
      </border>
    </dxf>
    <dxf>
      <font>
        <color rgb="FF2F75B5"/>
      </font>
    </dxf>
    <dxf>
      <font>
        <color rgb="FF2F75B5"/>
      </font>
    </dxf>
    <dxf>
      <font>
        <color rgb="FF2F75B5"/>
      </font>
    </dxf>
    <dxf>
      <alignment wrapText="1"/>
    </dxf>
    <dxf>
      <alignment wrapText="1"/>
    </dxf>
    <dxf>
      <alignment wrapText="1"/>
    </dxf>
    <dxf>
      <alignment wrapText="1"/>
    </dxf>
    <dxf>
      <border>
        <left/>
      </border>
    </dxf>
    <dxf>
      <font>
        <b/>
      </font>
    </dxf>
    <dxf>
      <font>
        <b/>
      </font>
    </dxf>
    <dxf>
      <font>
        <b/>
      </font>
    </dxf>
    <dxf>
      <font>
        <color rgb="FF2F75B5"/>
      </font>
    </dxf>
    <dxf>
      <border>
        <right style="thin">
          <color indexed="64"/>
        </right>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thin">
          <color indexed="64"/>
        </left>
      </bord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border>
        <right style="thin">
          <color indexed="64"/>
        </right>
      </border>
    </dxf>
    <dxf>
      <border>
        <right style="thin">
          <color indexed="64"/>
        </right>
      </border>
    </dxf>
    <dxf>
      <alignment wrapText="1"/>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font>
        <b/>
      </font>
    </dxf>
    <dxf>
      <alignment wrapText="1"/>
    </dxf>
    <dxf>
      <alignment wrapText="1"/>
    </dxf>
    <dxf>
      <alignment wrapText="1"/>
    </dxf>
    <dxf>
      <font>
        <b/>
      </font>
    </dxf>
    <dxf>
      <font>
        <b/>
      </font>
    </dxf>
    <dxf>
      <font>
        <b/>
      </font>
    </dxf>
    <dxf>
      <alignment horizontal="center"/>
    </dxf>
    <dxf>
      <border>
        <bottom style="thin">
          <color indexed="64"/>
        </bottom>
      </border>
    </dxf>
    <dxf>
      <border>
        <bottom style="thin">
          <color indexed="64"/>
        </bottom>
      </border>
    </dxf>
    <dxf>
      <alignment vertical="center"/>
    </dxf>
    <dxf>
      <alignment vertical="center"/>
    </dxf>
    <dxf>
      <alignment vertical="center"/>
    </dxf>
    <dxf>
      <border>
        <right style="thin">
          <color indexed="64"/>
        </right>
      </border>
    </dxf>
    <dxf>
      <border>
        <right style="thin">
          <color indexed="64"/>
        </right>
      </border>
    </dxf>
    <dxf>
      <alignment wrapText="1"/>
    </dxf>
    <dxf>
      <alignment vertical="center"/>
    </dxf>
    <dxf>
      <alignment vertical="center"/>
    </dxf>
    <dxf>
      <alignment horizontal="center"/>
    </dxf>
    <dxf>
      <alignment horizontal="center"/>
    </dxf>
    <dxf>
      <font>
        <b/>
      </font>
    </dxf>
    <dxf>
      <alignment wrapText="1"/>
    </dxf>
    <dxf>
      <alignment wrapText="1"/>
    </dxf>
    <dxf>
      <alignment wrapText="1"/>
    </dxf>
    <dxf>
      <alignment vertical="center"/>
    </dxf>
    <dxf>
      <font>
        <b/>
      </font>
    </dxf>
    <dxf>
      <font>
        <b/>
      </font>
    </dxf>
    <dxf>
      <font>
        <b/>
      </font>
    </dxf>
    <dxf>
      <alignment horizontal="center"/>
    </dxf>
    <dxf>
      <alignment horizontal="center"/>
    </dxf>
    <dxf>
      <border>
        <bottom style="thin">
          <color indexed="64"/>
        </bottom>
      </border>
    </dxf>
    <dxf>
      <border>
        <bottom style="thin">
          <color indexed="64"/>
        </bottom>
      </border>
    </dxf>
    <dxf>
      <numFmt numFmtId="0" formatCode="General"/>
    </dxf>
    <dxf>
      <alignment horizontal="general" vertical="bottom" textRotation="0" wrapText="1" indent="0" justifyLastLine="0" shrinkToFit="0" readingOrder="0"/>
    </dxf>
    <dxf>
      <alignment wrapText="1"/>
    </dxf>
    <dxf>
      <alignment vertical="center"/>
    </dxf>
    <dxf>
      <alignment vertical="center"/>
    </dxf>
    <dxf>
      <alignment horizontal="center"/>
    </dxf>
    <dxf>
      <alignment horizontal="center"/>
    </dxf>
    <dxf>
      <alignment horizontal="center"/>
    </dxf>
    <dxf>
      <alignment horizontal="center"/>
    </dxf>
    <dxf>
      <alignment vertical="center"/>
    </dxf>
    <dxf>
      <alignment vertical="cent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font>
        <b/>
      </font>
    </dxf>
    <dxf>
      <font>
        <b/>
      </font>
    </dxf>
    <dxf>
      <font>
        <b/>
      </font>
    </dxf>
    <dxf>
      <alignment wrapText="1"/>
    </dxf>
    <dxf>
      <border>
        <left style="thin">
          <color indexed="64"/>
        </left>
      </border>
    </dxf>
    <dxf>
      <border>
        <left style="thin">
          <color indexed="64"/>
        </left>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font>
        <b/>
      </font>
    </dxf>
    <dxf>
      <font>
        <b/>
      </font>
    </dxf>
    <dxf>
      <font>
        <b/>
      </fon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border>
        <right style="thin">
          <color indexed="64"/>
        </right>
      </border>
    </dxf>
    <dxf>
      <border>
        <right style="thin">
          <color indexed="64"/>
        </right>
      </border>
    </dxf>
    <dxf>
      <border>
        <right style="thin">
          <color indexed="64"/>
        </right>
      </border>
    </dxf>
    <dxf>
      <border>
        <bottom style="thin">
          <color indexed="64"/>
        </bottom>
      </border>
    </dxf>
    <dxf>
      <border>
        <bottom style="thin">
          <color indexed="64"/>
        </bottom>
      </border>
    </dxf>
    <dxf>
      <font>
        <b/>
      </font>
    </dxf>
    <dxf>
      <font>
        <b/>
      </font>
    </dxf>
    <dxf>
      <font>
        <b/>
      </font>
    </dxf>
    <dxf>
      <alignment horizontal="center"/>
    </dxf>
    <dxf>
      <alignment horizontal="center"/>
    </dxf>
    <dxf>
      <alignment vertical="center"/>
    </dxf>
    <dxf>
      <alignment vertical="center"/>
    </dxf>
    <dxf>
      <alignment wrapText="1"/>
    </dxf>
    <dxf>
      <alignment wrapText="1"/>
    </dxf>
    <dxf>
      <font>
        <b/>
      </font>
    </dxf>
    <dxf>
      <font>
        <b/>
      </font>
    </dxf>
    <dxf>
      <font>
        <b/>
      </font>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wrapText="1"/>
    </dxf>
    <dxf>
      <border>
        <left style="thin">
          <color indexed="64"/>
        </left>
      </border>
    </dxf>
    <dxf>
      <border>
        <left style="thin">
          <color indexed="64"/>
        </left>
      </border>
    </dxf>
    <dxf>
      <border>
        <right style="thin">
          <color indexed="64"/>
        </right>
      </border>
    </dxf>
    <dxf>
      <border>
        <right style="thin">
          <color indexed="64"/>
        </right>
      </border>
    </dxf>
    <dxf>
      <border>
        <right style="thin">
          <color indexed="64"/>
        </right>
      </border>
    </dxf>
    <dxf>
      <border>
        <bottom style="thin">
          <color indexed="64"/>
        </bottom>
      </border>
    </dxf>
    <dxf>
      <border>
        <bottom style="thin">
          <color indexed="64"/>
        </bottom>
      </border>
    </dxf>
    <dxf>
      <alignment wrapText="1"/>
    </dxf>
    <dxf>
      <font>
        <b/>
      </font>
    </dxf>
    <dxf>
      <font>
        <b/>
      </font>
    </dxf>
    <dxf>
      <font>
        <b/>
      </font>
    </dxf>
    <dxf>
      <alignment horizontal="center"/>
    </dxf>
    <dxf>
      <alignment horizontal="center"/>
    </dxf>
    <dxf>
      <alignment vertical="center"/>
    </dxf>
    <dxf>
      <alignment vertical="center"/>
    </dxf>
    <dxf>
      <border>
        <left style="thin">
          <color indexed="64"/>
        </left>
      </border>
    </dxf>
    <dxf>
      <border>
        <right style="thin">
          <color indexed="64"/>
        </right>
      </border>
    </dxf>
    <dxf>
      <border>
        <right style="thin">
          <color indexed="64"/>
        </right>
      </border>
    </dxf>
    <dxf>
      <fill>
        <patternFill>
          <bgColor auto="1"/>
        </patternFill>
      </fill>
    </dxf>
    <dxf>
      <fill>
        <patternFill>
          <bgColor auto="1"/>
        </patternFill>
      </fill>
    </dxf>
    <dxf>
      <border>
        <bottom style="thin">
          <color indexed="64"/>
        </bottom>
      </border>
    </dxf>
    <dxf>
      <border>
        <bottom style="thin">
          <color indexed="64"/>
        </bottom>
      </border>
    </dxf>
    <dxf>
      <font>
        <b/>
      </font>
    </dxf>
    <dxf>
      <font>
        <b/>
      </font>
    </dxf>
    <dxf>
      <font>
        <b/>
      </font>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ill>
        <patternFill>
          <bgColor rgb="FFD9E1F2"/>
        </patternFill>
      </fill>
      <border>
        <left style="thin">
          <color auto="1"/>
        </left>
        <right style="thin">
          <color auto="1"/>
        </right>
      </border>
    </dxf>
    <dxf>
      <fill>
        <patternFill>
          <bgColor rgb="FFB4C6E7"/>
        </patternFill>
      </fill>
      <border>
        <left style="thin">
          <color auto="1"/>
        </left>
        <right style="thin">
          <color auto="1"/>
        </right>
      </border>
    </dxf>
    <dxf>
      <font>
        <color theme="0"/>
      </font>
      <fill>
        <patternFill>
          <bgColor theme="8" tint="-0.24994659260841701"/>
        </patternFill>
      </fill>
      <border>
        <left style="thin">
          <color auto="1"/>
        </left>
        <right style="thin">
          <color auto="1"/>
        </right>
        <top style="thin">
          <color auto="1"/>
        </top>
        <bottom style="thin">
          <color auto="1"/>
        </bottom>
      </border>
    </dxf>
    <dxf>
      <font>
        <color theme="0"/>
      </font>
      <fill>
        <patternFill>
          <bgColor rgb="FF2F75B5"/>
        </patternFill>
      </fill>
      <border>
        <left style="thin">
          <color auto="1"/>
        </left>
        <right style="thin">
          <color auto="1"/>
        </right>
        <top style="thin">
          <color auto="1"/>
        </top>
        <bottom style="thin">
          <color auto="1"/>
        </bottom>
      </border>
    </dxf>
    <dxf>
      <fill>
        <patternFill>
          <bgColor rgb="FFD9E1F2"/>
        </patternFill>
      </fill>
      <border>
        <left style="thin">
          <color auto="1"/>
        </left>
        <right/>
      </border>
    </dxf>
    <dxf>
      <fill>
        <patternFill>
          <bgColor rgb="FFB4C6E7"/>
        </patternFill>
      </fill>
      <border>
        <left style="thin">
          <color auto="1"/>
        </left>
        <right/>
      </border>
    </dxf>
    <dxf>
      <font>
        <color theme="0"/>
      </font>
      <fill>
        <patternFill>
          <bgColor theme="8" tint="-0.24994659260841701"/>
        </patternFill>
      </fill>
      <border>
        <left style="thin">
          <color auto="1"/>
        </left>
        <right style="thin">
          <color auto="1"/>
        </right>
        <top style="thin">
          <color auto="1"/>
        </top>
        <bottom style="thin">
          <color auto="1"/>
        </bottom>
      </border>
    </dxf>
    <dxf>
      <font>
        <color theme="0"/>
      </font>
      <fill>
        <patternFill>
          <bgColor rgb="FF2F75B5"/>
        </patternFill>
      </fill>
      <border>
        <left style="thin">
          <color auto="1"/>
        </left>
        <right/>
        <top style="thin">
          <color auto="1"/>
        </top>
        <bottom style="thin">
          <color auto="1"/>
        </bottom>
      </border>
    </dxf>
  </dxfs>
  <tableStyles count="2" defaultTableStyle="TableStyleMedium2" defaultPivotStyle="PivotStyleLight16">
    <tableStyle name="nz tables" table="0" count="4" xr9:uid="{00000000-0011-0000-FFFF-FFFF00000000}">
      <tableStyleElement type="headerRow" dxfId="436"/>
      <tableStyleElement type="totalRow" dxfId="435"/>
      <tableStyleElement type="firstRowStripe" dxfId="434"/>
      <tableStyleElement type="secondRowStripe" dxfId="433"/>
    </tableStyle>
    <tableStyle name="nz tables 2" table="0" count="4" xr9:uid="{00000000-0011-0000-FFFF-FFFF01000000}">
      <tableStyleElement type="headerRow" dxfId="432"/>
      <tableStyleElement type="totalRow" dxfId="431"/>
      <tableStyleElement type="firstRowStripe" dxfId="430"/>
      <tableStyleElement type="secondRowStripe" dxfId="429"/>
    </tableStyle>
  </tableStyles>
  <colors>
    <mruColors>
      <color rgb="FF2F75B5"/>
      <color rgb="FF222B35"/>
      <color rgb="FFD9E1F2"/>
      <color rgb="FFB4C6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3.xml"/><Relationship Id="rId39" Type="http://schemas.openxmlformats.org/officeDocument/2006/relationships/pivotCacheDefinition" Target="pivotCache/pivotCacheDefinition16.xml"/><Relationship Id="rId21" Type="http://schemas.openxmlformats.org/officeDocument/2006/relationships/worksheet" Target="worksheets/sheet21.xml"/><Relationship Id="rId34" Type="http://schemas.openxmlformats.org/officeDocument/2006/relationships/pivotCacheDefinition" Target="pivotCache/pivotCacheDefinition11.xml"/><Relationship Id="rId42" Type="http://schemas.microsoft.com/office/2007/relationships/slicerCache" Target="slicerCaches/slicerCache1.xml"/><Relationship Id="rId47" Type="http://schemas.openxmlformats.org/officeDocument/2006/relationships/connections" Target="connections.xml"/><Relationship Id="rId50" Type="http://schemas.openxmlformats.org/officeDocument/2006/relationships/powerPivotData" Target="model/item.data"/><Relationship Id="rId55"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pivotCacheDefinition" Target="pivotCache/pivotCacheDefinition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32" Type="http://schemas.openxmlformats.org/officeDocument/2006/relationships/pivotCacheDefinition" Target="pivotCache/pivotCacheDefinition9.xml"/><Relationship Id="rId37" Type="http://schemas.openxmlformats.org/officeDocument/2006/relationships/pivotCacheDefinition" Target="pivotCache/pivotCacheDefinition14.xml"/><Relationship Id="rId40" Type="http://schemas.openxmlformats.org/officeDocument/2006/relationships/pivotCacheDefinition" Target="pivotCache/pivotCacheDefinition17.xml"/><Relationship Id="rId45" Type="http://schemas.microsoft.com/office/2007/relationships/slicerCache" Target="slicerCaches/slicerCache4.xml"/><Relationship Id="rId53" Type="http://schemas.openxmlformats.org/officeDocument/2006/relationships/customXml" Target="../customXml/item2.xml"/><Relationship Id="rId58" Type="http://schemas.openxmlformats.org/officeDocument/2006/relationships/customXml" Target="../customXml/item7.xml"/><Relationship Id="rId5" Type="http://schemas.openxmlformats.org/officeDocument/2006/relationships/worksheet" Target="worksheets/sheet5.xml"/><Relationship Id="rId61" Type="http://schemas.openxmlformats.org/officeDocument/2006/relationships/customXml" Target="../customXml/item1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4.xml"/><Relationship Id="rId30" Type="http://schemas.openxmlformats.org/officeDocument/2006/relationships/pivotCacheDefinition" Target="pivotCache/pivotCacheDefinition7.xml"/><Relationship Id="rId35" Type="http://schemas.openxmlformats.org/officeDocument/2006/relationships/pivotCacheDefinition" Target="pivotCache/pivotCacheDefinition12.xml"/><Relationship Id="rId43" Type="http://schemas.microsoft.com/office/2007/relationships/slicerCache" Target="slicerCaches/slicerCache2.xml"/><Relationship Id="rId48" Type="http://schemas.openxmlformats.org/officeDocument/2006/relationships/styles" Target="styles.xml"/><Relationship Id="rId56" Type="http://schemas.openxmlformats.org/officeDocument/2006/relationships/customXml" Target="../customXml/item5.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2.xml"/><Relationship Id="rId33" Type="http://schemas.openxmlformats.org/officeDocument/2006/relationships/pivotCacheDefinition" Target="pivotCache/pivotCacheDefinition10.xml"/><Relationship Id="rId38" Type="http://schemas.openxmlformats.org/officeDocument/2006/relationships/pivotCacheDefinition" Target="pivotCache/pivotCacheDefinition15.xml"/><Relationship Id="rId46" Type="http://schemas.openxmlformats.org/officeDocument/2006/relationships/theme" Target="theme/theme1.xml"/><Relationship Id="rId59" Type="http://schemas.openxmlformats.org/officeDocument/2006/relationships/customXml" Target="../customXml/item8.xml"/><Relationship Id="rId20" Type="http://schemas.openxmlformats.org/officeDocument/2006/relationships/worksheet" Target="worksheets/sheet20.xml"/><Relationship Id="rId41" Type="http://schemas.openxmlformats.org/officeDocument/2006/relationships/pivotCacheDefinition" Target="pivotCache/pivotCacheDefinition18.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5.xml"/><Relationship Id="rId36" Type="http://schemas.openxmlformats.org/officeDocument/2006/relationships/pivotCacheDefinition" Target="pivotCache/pivotCacheDefinition13.xml"/><Relationship Id="rId49" Type="http://schemas.openxmlformats.org/officeDocument/2006/relationships/sharedStrings" Target="sharedStrings.xml"/><Relationship Id="rId57" Type="http://schemas.openxmlformats.org/officeDocument/2006/relationships/customXml" Target="../customXml/item6.xml"/><Relationship Id="rId10" Type="http://schemas.openxmlformats.org/officeDocument/2006/relationships/worksheet" Target="worksheets/sheet10.xml"/><Relationship Id="rId31" Type="http://schemas.openxmlformats.org/officeDocument/2006/relationships/pivotCacheDefinition" Target="pivotCache/pivotCacheDefinition8.xml"/><Relationship Id="rId44" Type="http://schemas.microsoft.com/office/2007/relationships/slicerCache" Target="slicerCaches/slicerCache3.xml"/><Relationship Id="rId52" Type="http://schemas.openxmlformats.org/officeDocument/2006/relationships/customXml" Target="../customXml/item1.xml"/><Relationship Id="rId60" Type="http://schemas.openxmlformats.org/officeDocument/2006/relationships/customXml" Target="../customXml/item9.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editAs="oneCell">
    <xdr:from>
      <xdr:col>9</xdr:col>
      <xdr:colOff>276225</xdr:colOff>
      <xdr:row>3</xdr:row>
      <xdr:rowOff>9525</xdr:rowOff>
    </xdr:from>
    <xdr:to>
      <xdr:col>16</xdr:col>
      <xdr:colOff>257175</xdr:colOff>
      <xdr:row>14</xdr:row>
      <xdr:rowOff>257175</xdr:rowOff>
    </xdr:to>
    <mc:AlternateContent xmlns:mc="http://schemas.openxmlformats.org/markup-compatibility/2006" xmlns:a14="http://schemas.microsoft.com/office/drawing/2010/main">
      <mc:Choice Requires="a14">
        <xdr:graphicFrame macro="">
          <xdr:nvGraphicFramePr>
            <xdr:cNvPr id="2" name="cncr_cllctn">
              <a:extLst>
                <a:ext uri="{FF2B5EF4-FFF2-40B4-BE49-F238E27FC236}">
                  <a16:creationId xmlns:a16="http://schemas.microsoft.com/office/drawing/2014/main" id="{516AC2FA-72FA-86E6-1B3F-2EA6BBA4D1D5}"/>
                </a:ext>
              </a:extLst>
            </xdr:cNvPr>
            <xdr:cNvGraphicFramePr/>
          </xdr:nvGraphicFramePr>
          <xdr:xfrm>
            <a:off x="0" y="0"/>
            <a:ext cx="0" cy="0"/>
          </xdr:xfrm>
          <a:graphic>
            <a:graphicData uri="http://schemas.microsoft.com/office/drawing/2010/slicer">
              <sle:slicer xmlns:sle="http://schemas.microsoft.com/office/drawing/2010/slicer" name="cncr_cllctn"/>
            </a:graphicData>
          </a:graphic>
        </xdr:graphicFrame>
      </mc:Choice>
      <mc:Fallback xmlns="">
        <xdr:sp macro="" textlink="">
          <xdr:nvSpPr>
            <xdr:cNvPr id="0" name=""/>
            <xdr:cNvSpPr>
              <a:spLocks noTextEdit="1"/>
            </xdr:cNvSpPr>
          </xdr:nvSpPr>
          <xdr:spPr>
            <a:xfrm>
              <a:off x="6686550" y="638175"/>
              <a:ext cx="3924300" cy="44386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180975</xdr:colOff>
      <xdr:row>3</xdr:row>
      <xdr:rowOff>0</xdr:rowOff>
    </xdr:from>
    <xdr:to>
      <xdr:col>18</xdr:col>
      <xdr:colOff>609600</xdr:colOff>
      <xdr:row>16</xdr:row>
      <xdr:rowOff>66674</xdr:rowOff>
    </xdr:to>
    <mc:AlternateContent xmlns:mc="http://schemas.openxmlformats.org/markup-compatibility/2006" xmlns:a14="http://schemas.microsoft.com/office/drawing/2010/main">
      <mc:Choice Requires="a14">
        <xdr:graphicFrame macro="">
          <xdr:nvGraphicFramePr>
            <xdr:cNvPr id="2" name="cncr_cllctn 1">
              <a:extLst>
                <a:ext uri="{FF2B5EF4-FFF2-40B4-BE49-F238E27FC236}">
                  <a16:creationId xmlns:a16="http://schemas.microsoft.com/office/drawing/2014/main" id="{7B39FA91-A405-4954-959B-151C1D38EF5A}"/>
                </a:ext>
              </a:extLst>
            </xdr:cNvPr>
            <xdr:cNvGraphicFramePr/>
          </xdr:nvGraphicFramePr>
          <xdr:xfrm>
            <a:off x="0" y="0"/>
            <a:ext cx="0" cy="0"/>
          </xdr:xfrm>
          <a:graphic>
            <a:graphicData uri="http://schemas.microsoft.com/office/drawing/2010/slicer">
              <sle:slicer xmlns:sle="http://schemas.microsoft.com/office/drawing/2010/slicer" name="cncr_cllctn 1"/>
            </a:graphicData>
          </a:graphic>
        </xdr:graphicFrame>
      </mc:Choice>
      <mc:Fallback xmlns="">
        <xdr:sp macro="" textlink="">
          <xdr:nvSpPr>
            <xdr:cNvPr id="0" name=""/>
            <xdr:cNvSpPr>
              <a:spLocks noTextEdit="1"/>
            </xdr:cNvSpPr>
          </xdr:nvSpPr>
          <xdr:spPr>
            <a:xfrm>
              <a:off x="8391525" y="619125"/>
              <a:ext cx="3571875" cy="44481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1</xdr:colOff>
      <xdr:row>3</xdr:row>
      <xdr:rowOff>0</xdr:rowOff>
    </xdr:from>
    <xdr:to>
      <xdr:col>13</xdr:col>
      <xdr:colOff>590551</xdr:colOff>
      <xdr:row>16</xdr:row>
      <xdr:rowOff>123825</xdr:rowOff>
    </xdr:to>
    <mc:AlternateContent xmlns:mc="http://schemas.openxmlformats.org/markup-compatibility/2006" xmlns:a14="http://schemas.microsoft.com/office/drawing/2010/main">
      <mc:Choice Requires="a14">
        <xdr:graphicFrame macro="">
          <xdr:nvGraphicFramePr>
            <xdr:cNvPr id="3" name="cncr_cllctn 2">
              <a:extLst>
                <a:ext uri="{FF2B5EF4-FFF2-40B4-BE49-F238E27FC236}">
                  <a16:creationId xmlns:a16="http://schemas.microsoft.com/office/drawing/2014/main" id="{8881D17D-511C-BDC9-745C-BB1AB095A945}"/>
                </a:ext>
              </a:extLst>
            </xdr:cNvPr>
            <xdr:cNvGraphicFramePr/>
          </xdr:nvGraphicFramePr>
          <xdr:xfrm>
            <a:off x="0" y="0"/>
            <a:ext cx="0" cy="0"/>
          </xdr:xfrm>
          <a:graphic>
            <a:graphicData uri="http://schemas.microsoft.com/office/drawing/2010/slicer">
              <sle:slicer xmlns:sle="http://schemas.microsoft.com/office/drawing/2010/slicer" name="cncr_cllctn 2"/>
            </a:graphicData>
          </a:graphic>
        </xdr:graphicFrame>
      </mc:Choice>
      <mc:Fallback xmlns="">
        <xdr:sp macro="" textlink="">
          <xdr:nvSpPr>
            <xdr:cNvPr id="0" name=""/>
            <xdr:cNvSpPr>
              <a:spLocks noTextEdit="1"/>
            </xdr:cNvSpPr>
          </xdr:nvSpPr>
          <xdr:spPr>
            <a:xfrm>
              <a:off x="5762626" y="571500"/>
              <a:ext cx="3638550" cy="45053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9523</xdr:colOff>
      <xdr:row>4</xdr:row>
      <xdr:rowOff>1</xdr:rowOff>
    </xdr:from>
    <xdr:to>
      <xdr:col>15</xdr:col>
      <xdr:colOff>0</xdr:colOff>
      <xdr:row>16</xdr:row>
      <xdr:rowOff>190500</xdr:rowOff>
    </xdr:to>
    <mc:AlternateContent xmlns:mc="http://schemas.openxmlformats.org/markup-compatibility/2006" xmlns:a14="http://schemas.microsoft.com/office/drawing/2010/main">
      <mc:Choice Requires="a14">
        <xdr:graphicFrame macro="">
          <xdr:nvGraphicFramePr>
            <xdr:cNvPr id="2" name="cncr_cllctn 3">
              <a:extLst>
                <a:ext uri="{FF2B5EF4-FFF2-40B4-BE49-F238E27FC236}">
                  <a16:creationId xmlns:a16="http://schemas.microsoft.com/office/drawing/2014/main" id="{C9772D9E-60A4-9E89-228E-4F1EB7732D22}"/>
                </a:ext>
              </a:extLst>
            </xdr:cNvPr>
            <xdr:cNvGraphicFramePr/>
          </xdr:nvGraphicFramePr>
          <xdr:xfrm>
            <a:off x="0" y="0"/>
            <a:ext cx="0" cy="0"/>
          </xdr:xfrm>
          <a:graphic>
            <a:graphicData uri="http://schemas.microsoft.com/office/drawing/2010/slicer">
              <sle:slicer xmlns:sle="http://schemas.microsoft.com/office/drawing/2010/slicer" name="cncr_cllctn 3"/>
            </a:graphicData>
          </a:graphic>
        </xdr:graphicFrame>
      </mc:Choice>
      <mc:Fallback xmlns="">
        <xdr:sp macro="" textlink="">
          <xdr:nvSpPr>
            <xdr:cNvPr id="0" name=""/>
            <xdr:cNvSpPr>
              <a:spLocks noTextEdit="1"/>
            </xdr:cNvSpPr>
          </xdr:nvSpPr>
          <xdr:spPr>
            <a:xfrm>
              <a:off x="11963398" y="828676"/>
              <a:ext cx="3648077" cy="4381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Nicholas Zito" refreshedDate="45363.43813263889" backgroundQuery="1" createdVersion="8" refreshedVersion="8" minRefreshableVersion="3" recordCount="0" supportSubquery="1" supportAdvancedDrill="1" xr:uid="{5A5AF9D3-F321-46F0-89AB-96DB2DF207AA}">
  <cacheSource type="external" connectionId="1"/>
  <cacheFields count="3">
    <cacheField name="[tum_agg_age_data].[DX_YEAR].[DX_YEAR]" caption="DX_YEAR" numFmtId="0" hierarchy="68" level="1">
      <sharedItems containsSemiMixedTypes="0" containsString="0" containsNumber="1" containsInteger="1" minValue="2010" maxValue="2021" count="12">
        <n v="2010"/>
        <n v="2011"/>
        <n v="2012"/>
        <n v="2013"/>
        <n v="2014"/>
        <n v="2015"/>
        <n v="2016"/>
        <n v="2017"/>
        <n v="2018"/>
        <n v="2019"/>
        <n v="2020"/>
        <n v="2021"/>
      </sharedItems>
      <extLst>
        <ext xmlns:x15="http://schemas.microsoft.com/office/spreadsheetml/2010/11/main" uri="{4F2E5C28-24EA-4eb8-9CBF-B6C8F9C3D259}">
          <x15:cachedUniqueNames>
            <x15:cachedUniqueName index="0" name="[tum_agg_age_data].[DX_YEAR].&amp;[2010]"/>
            <x15:cachedUniqueName index="1" name="[tum_agg_age_data].[DX_YEAR].&amp;[2011]"/>
            <x15:cachedUniqueName index="2" name="[tum_agg_age_data].[DX_YEAR].&amp;[2012]"/>
            <x15:cachedUniqueName index="3" name="[tum_agg_age_data].[DX_YEAR].&amp;[2013]"/>
            <x15:cachedUniqueName index="4" name="[tum_agg_age_data].[DX_YEAR].&amp;[2014]"/>
            <x15:cachedUniqueName index="5" name="[tum_agg_age_data].[DX_YEAR].&amp;[2015]"/>
            <x15:cachedUniqueName index="6" name="[tum_agg_age_data].[DX_YEAR].&amp;[2016]"/>
            <x15:cachedUniqueName index="7" name="[tum_agg_age_data].[DX_YEAR].&amp;[2017]"/>
            <x15:cachedUniqueName index="8" name="[tum_agg_age_data].[DX_YEAR].&amp;[2018]"/>
            <x15:cachedUniqueName index="9" name="[tum_agg_age_data].[DX_YEAR].&amp;[2019]"/>
            <x15:cachedUniqueName index="10" name="[tum_agg_age_data].[DX_YEAR].&amp;[2020]"/>
            <x15:cachedUniqueName index="11" name="[tum_agg_age_data].[DX_YEAR].&amp;[2021]"/>
          </x15:cachedUniqueNames>
        </ext>
      </extLst>
    </cacheField>
    <cacheField name="[tum_agg_age_data].[AGE_GRP1].[AGE_GRP1]" caption="AGE_GRP1" numFmtId="0" hierarchy="69" level="1">
      <sharedItems count="9">
        <s v="15-24"/>
        <s v="25-34"/>
        <s v="35-44"/>
        <s v="45-54"/>
        <s v="5-14"/>
        <s v="55-64"/>
        <s v="65-74"/>
        <s v="75-84"/>
        <s v="85+"/>
      </sharedItems>
      <extLst>
        <ext xmlns:x15="http://schemas.microsoft.com/office/spreadsheetml/2010/11/main" uri="{4F2E5C28-24EA-4eb8-9CBF-B6C8F9C3D259}">
          <x15:cachedUniqueNames>
            <x15:cachedUniqueName index="0" name="[tum_agg_age_data].[AGE_GRP1].&amp;[15-24]"/>
            <x15:cachedUniqueName index="1" name="[tum_agg_age_data].[AGE_GRP1].&amp;[25-34]"/>
            <x15:cachedUniqueName index="2" name="[tum_agg_age_data].[AGE_GRP1].&amp;[35-44]"/>
            <x15:cachedUniqueName index="3" name="[tum_agg_age_data].[AGE_GRP1].&amp;[45-54]"/>
            <x15:cachedUniqueName index="4" name="[tum_agg_age_data].[AGE_GRP1].&amp;[5-14]"/>
            <x15:cachedUniqueName index="5" name="[tum_agg_age_data].[AGE_GRP1].&amp;[55-64]"/>
            <x15:cachedUniqueName index="6" name="[tum_agg_age_data].[AGE_GRP1].&amp;[65-74]"/>
            <x15:cachedUniqueName index="7" name="[tum_agg_age_data].[AGE_GRP1].&amp;[75-84]"/>
            <x15:cachedUniqueName index="8" name="[tum_agg_age_data].[AGE_GRP1].&amp;[85+]"/>
          </x15:cachedUniqueNames>
        </ext>
      </extLst>
    </cacheField>
    <cacheField name="[Measures].[agg_age_alldata]" caption="agg_age_alldata" numFmtId="0" hierarchy="140" level="32767"/>
  </cacheFields>
  <cacheHierarchies count="162">
    <cacheHierarchy uniqueName="[d_age_data].[cncr_cllctn]" caption="cncr_cllctn" attribute="1" defaultMemberUniqueName="[d_age_data].[cncr_cllctn].[All]" allUniqueName="[d_age_data].[cncr_cllctn].[All]" dimensionUniqueName="[d_age_data]" displayFolder="" count="0" memberValueDatatype="130" unbalanced="0"/>
    <cacheHierarchy uniqueName="[d_age_data].[year]" caption="year" attribute="1" defaultMemberUniqueName="[d_age_data].[year].[All]" allUniqueName="[d_age_data].[year].[All]" dimensionUniqueName="[d_age_data]" displayFolder="" count="0" memberValueDatatype="20" unbalanced="0"/>
    <cacheHierarchy uniqueName="[d_age_data].[AGE_GRP1]" caption="AGE_GRP1" attribute="1" defaultMemberUniqueName="[d_age_data].[AGE_GRP1].[All]" allUniqueName="[d_age_data].[AGE_GRP1].[All]" dimensionUniqueName="[d_age_data]" displayFolder="" count="0" memberValueDatatype="130" unbalanced="0"/>
    <cacheHierarchy uniqueName="[d_age_data].[COUNT]" caption="COUNT" attribute="1" defaultMemberUniqueName="[d_age_data].[COUNT].[All]" allUniqueName="[d_age_data].[COUNT].[All]" dimensionUniqueName="[d_age_data]" displayFolder="" count="0" memberValueDatatype="20" unbalanced="0"/>
    <cacheHierarchy uniqueName="[d_age_data].[PERCENT]" caption="PERCENT" attribute="1" defaultMemberUniqueName="[d_age_data].[PERCENT].[All]" allUniqueName="[d_age_data].[PERCENT].[All]" dimensionUniqueName="[d_age_data]" displayFolder="" count="0" memberValueDatatype="5" unbalanced="0"/>
    <cacheHierarchy uniqueName="[d_age_data].[Crude_rate]" caption="Crude_rate" attribute="1" defaultMemberUniqueName="[d_age_data].[Crude_rate].[All]" allUniqueName="[d_age_data].[Crude_rate].[All]" dimensionUniqueName="[d_age_data]" displayFolder="" count="0" memberValueDatatype="5" unbalanced="0"/>
    <cacheHierarchy uniqueName="[d_age_data].[crude_Rate_CIL]" caption="crude_Rate_CIL" attribute="1" defaultMemberUniqueName="[d_age_data].[crude_Rate_CIL].[All]" allUniqueName="[d_age_data].[crude_Rate_CIL].[All]" dimensionUniqueName="[d_age_data]" displayFolder="" count="0" memberValueDatatype="5" unbalanced="0"/>
    <cacheHierarchy uniqueName="[d_age_data].[crude_Rate_CIU]" caption="crude_Rate_CIU" attribute="1" defaultMemberUniqueName="[d_age_data].[crude_Rate_CIU].[All]" allUniqueName="[d_age_data].[crude_Rate_CIU].[All]" dimensionUniqueName="[d_age_data]" displayFolder="" count="0" memberValueDatatype="5" unbalanced="0"/>
    <cacheHierarchy uniqueName="[d_age_data].[ci_range]" caption="ci_range" attribute="1" defaultMemberUniqueName="[d_age_data].[ci_range].[All]" allUniqueName="[d_age_data].[ci_range].[All]" dimensionUniqueName="[d_age_data]" displayFolder="" count="0" memberValueDatatype="130" unbalanced="0"/>
    <cacheHierarchy uniqueName="[d_agg_age_data].[Aggregate_Recode]" caption="Aggregate_Recode" attribute="1" defaultMemberUniqueName="[d_agg_age_data].[Aggregate_Recode].[All]" allUniqueName="[d_agg_age_data].[Aggregate_Recode].[All]" dimensionUniqueName="[d_agg_age_data]" displayFolder="" count="0" memberValueDatatype="20" unbalanced="0"/>
    <cacheHierarchy uniqueName="[d_agg_age_data].[year]" caption="year" attribute="1" defaultMemberUniqueName="[d_agg_age_data].[year].[All]" allUniqueName="[d_agg_age_data].[year].[All]" dimensionUniqueName="[d_agg_age_data]" displayFolder="" count="0" memberValueDatatype="20" unbalanced="0"/>
    <cacheHierarchy uniqueName="[d_agg_age_data].[AGE_GRP1]" caption="AGE_GRP1" attribute="1" defaultMemberUniqueName="[d_agg_age_data].[AGE_GRP1].[All]" allUniqueName="[d_agg_age_data].[AGE_GRP1].[All]" dimensionUniqueName="[d_agg_age_data]" displayFolder="" count="0" memberValueDatatype="130" unbalanced="0"/>
    <cacheHierarchy uniqueName="[d_agg_age_data].[COUNT]" caption="COUNT" attribute="1" defaultMemberUniqueName="[d_agg_age_data].[COUNT].[All]" allUniqueName="[d_agg_age_data].[COUNT].[All]" dimensionUniqueName="[d_agg_age_data]" displayFolder="" count="0" memberValueDatatype="20" unbalanced="0"/>
    <cacheHierarchy uniqueName="[d_agg_age_data].[PERCENT]" caption="PERCENT" attribute="1" defaultMemberUniqueName="[d_agg_age_data].[PERCENT].[All]" allUniqueName="[d_agg_age_data].[PERCENT].[All]" dimensionUniqueName="[d_agg_age_data]" displayFolder="" count="0" memberValueDatatype="5" unbalanced="0"/>
    <cacheHierarchy uniqueName="[d_agg_age_data].[Crude_rate]" caption="Crude_rate" attribute="1" defaultMemberUniqueName="[d_agg_age_data].[Crude_rate].[All]" allUniqueName="[d_agg_age_data].[Crude_rate].[All]" dimensionUniqueName="[d_agg_age_data]" displayFolder="" count="0" memberValueDatatype="5" unbalanced="0"/>
    <cacheHierarchy uniqueName="[d_agg_age_data].[crude_Rate_CIL]" caption="crude_Rate_CIL" attribute="1" defaultMemberUniqueName="[d_agg_age_data].[crude_Rate_CIL].[All]" allUniqueName="[d_agg_age_data].[crude_Rate_CIL].[All]" dimensionUniqueName="[d_agg_age_data]" displayFolder="" count="0" memberValueDatatype="5" unbalanced="0"/>
    <cacheHierarchy uniqueName="[d_agg_age_data].[crude_Rate_CIU]" caption="crude_Rate_CIU" attribute="1" defaultMemberUniqueName="[d_agg_age_data].[crude_Rate_CIU].[All]" allUniqueName="[d_agg_age_data].[crude_Rate_CIU].[All]" dimensionUniqueName="[d_agg_age_data]" displayFolder="" count="0" memberValueDatatype="5" unbalanced="0"/>
    <cacheHierarchy uniqueName="[d_agg_age_data].[ci_range]" caption="ci_range" attribute="1" defaultMemberUniqueName="[d_agg_age_data].[ci_range].[All]" allUniqueName="[d_agg_age_data].[ci_range].[All]" dimensionUniqueName="[d_agg_age_data]" displayFolder="" count="0" memberValueDatatype="130" unbalanced="0"/>
    <cacheHierarchy uniqueName="[d_agg_race_data].[year]" caption="year" attribute="1" defaultMemberUniqueName="[d_agg_race_data].[year].[All]" allUniqueName="[d_agg_race_data].[year].[All]" dimensionUniqueName="[d_agg_race_data]" displayFolder="" count="0" memberValueDatatype="20" unbalanced="0"/>
    <cacheHierarchy uniqueName="[d_agg_race_data].[race_ethnchs]" caption="race_ethnchs" attribute="1" defaultMemberUniqueName="[d_agg_race_data].[race_ethnchs].[All]" allUniqueName="[d_agg_race_data].[race_ethnchs].[All]" dimensionUniqueName="[d_agg_race_data]" displayFolder="" count="0" memberValueDatatype="130" unbalanced="0"/>
    <cacheHierarchy uniqueName="[d_agg_race_data].[Count]" caption="Count" attribute="1" defaultMemberUniqueName="[d_agg_race_data].[Count].[All]" allUniqueName="[d_agg_race_data].[Count].[All]" dimensionUniqueName="[d_agg_race_data]" displayFolder="" count="0" memberValueDatatype="20" unbalanced="0"/>
    <cacheHierarchy uniqueName="[d_agg_race_data].[age_adj_rates]" caption="age_adj_rates" attribute="1" defaultMemberUniqueName="[d_agg_race_data].[age_adj_rates].[All]" allUniqueName="[d_agg_race_data].[age_adj_rates].[All]" dimensionUniqueName="[d_agg_race_data]" displayFolder="" count="0" memberValueDatatype="5" unbalanced="0"/>
    <cacheHierarchy uniqueName="[d_agg_race_data].[ageadj_CI_Lo]" caption="ageadj_CI_Lo" attribute="1" defaultMemberUniqueName="[d_agg_race_data].[ageadj_CI_Lo].[All]" allUniqueName="[d_agg_race_data].[ageadj_CI_Lo].[All]" dimensionUniqueName="[d_agg_race_data]" displayFolder="" count="0" memberValueDatatype="5" unbalanced="0"/>
    <cacheHierarchy uniqueName="[d_agg_race_data].[ageadj_CI_Hi]" caption="ageadj_CI_Hi" attribute="1" defaultMemberUniqueName="[d_agg_race_data].[ageadj_CI_Hi].[All]" allUniqueName="[d_agg_race_data].[ageadj_CI_Hi].[All]" dimensionUniqueName="[d_agg_race_data]" displayFolder="" count="0" memberValueDatatype="5" unbalanced="0"/>
    <cacheHierarchy uniqueName="[d_agg_race_data].[ci _range]" caption="ci _range" attribute="1" defaultMemberUniqueName="[d_agg_race_data].[ci _range].[All]" allUniqueName="[d_agg_race_data].[ci _range].[All]" dimensionUniqueName="[d_agg_race_data]" displayFolder="" count="0" memberValueDatatype="130" unbalanced="0"/>
    <cacheHierarchy uniqueName="[d_agg_sex_data].[year]" caption="year" attribute="1" defaultMemberUniqueName="[d_agg_sex_data].[year].[All]" allUniqueName="[d_agg_sex_data].[year].[All]" dimensionUniqueName="[d_agg_sex_data]" displayFolder="" count="0" memberValueDatatype="20" unbalanced="0"/>
    <cacheHierarchy uniqueName="[d_agg_sex_data].[sex]" caption="sex" attribute="1" defaultMemberUniqueName="[d_agg_sex_data].[sex].[All]" allUniqueName="[d_agg_sex_data].[sex].[All]" dimensionUniqueName="[d_agg_sex_data]" displayFolder="" count="0" memberValueDatatype="130" unbalanced="0"/>
    <cacheHierarchy uniqueName="[d_agg_sex_data].[Count]" caption="Count" attribute="1" defaultMemberUniqueName="[d_agg_sex_data].[Count].[All]" allUniqueName="[d_agg_sex_data].[Count].[All]" dimensionUniqueName="[d_agg_sex_data]" displayFolder="" count="0" memberValueDatatype="20" unbalanced="0"/>
    <cacheHierarchy uniqueName="[d_agg_sex_data].[age_adj_rates]" caption="age_adj_rates" attribute="1" defaultMemberUniqueName="[d_agg_sex_data].[age_adj_rates].[All]" allUniqueName="[d_agg_sex_data].[age_adj_rates].[All]" dimensionUniqueName="[d_agg_sex_data]" displayFolder="" count="0" memberValueDatatype="5" unbalanced="0"/>
    <cacheHierarchy uniqueName="[d_agg_sex_data].[ageadj_CI_Lo]" caption="ageadj_CI_Lo" attribute="1" defaultMemberUniqueName="[d_agg_sex_data].[ageadj_CI_Lo].[All]" allUniqueName="[d_agg_sex_data].[ageadj_CI_Lo].[All]" dimensionUniqueName="[d_agg_sex_data]" displayFolder="" count="0" memberValueDatatype="5" unbalanced="0"/>
    <cacheHierarchy uniqueName="[d_agg_sex_data].[ageadj_CI_Hi]" caption="ageadj_CI_Hi" attribute="1" defaultMemberUniqueName="[d_agg_sex_data].[ageadj_CI_Hi].[All]" allUniqueName="[d_agg_sex_data].[ageadj_CI_Hi].[All]" dimensionUniqueName="[d_agg_sex_data]" displayFolder="" count="0" memberValueDatatype="5" unbalanced="0"/>
    <cacheHierarchy uniqueName="[d_agg_sex_data].[ci_range]" caption="ci_range" attribute="1" defaultMemberUniqueName="[d_agg_sex_data].[ci_range].[All]" allUniqueName="[d_agg_sex_data].[ci_range].[All]" dimensionUniqueName="[d_agg_sex_data]" displayFolder="" count="0" memberValueDatatype="130" unbalanced="0"/>
    <cacheHierarchy uniqueName="[d_race_data].[year]" caption="year" attribute="1" defaultMemberUniqueName="[d_race_data].[year].[All]" allUniqueName="[d_race_data].[year].[All]" dimensionUniqueName="[d_race_data]" displayFolder="" count="0" memberValueDatatype="20" unbalanced="0"/>
    <cacheHierarchy uniqueName="[d_race_data].[cncr_cllctn]" caption="cncr_cllctn" attribute="1" defaultMemberUniqueName="[d_race_data].[cncr_cllctn].[All]" allUniqueName="[d_race_data].[cncr_cllctn].[All]" dimensionUniqueName="[d_race_data]" displayFolder="" count="0" memberValueDatatype="130" unbalanced="0"/>
    <cacheHierarchy uniqueName="[d_race_data].[race_ethnchs]" caption="race_ethnchs" attribute="1" defaultMemberUniqueName="[d_race_data].[race_ethnchs].[All]" allUniqueName="[d_race_data].[race_ethnchs].[All]" dimensionUniqueName="[d_race_data]" displayFolder="" count="0" memberValueDatatype="130" unbalanced="0"/>
    <cacheHierarchy uniqueName="[d_race_data].[Count]" caption="Count" attribute="1" defaultMemberUniqueName="[d_race_data].[Count].[All]" allUniqueName="[d_race_data].[Count].[All]" dimensionUniqueName="[d_race_data]" displayFolder="" count="0" memberValueDatatype="20" unbalanced="0"/>
    <cacheHierarchy uniqueName="[d_race_data].[age_adj_rates]" caption="age_adj_rates" attribute="1" defaultMemberUniqueName="[d_race_data].[age_adj_rates].[All]" allUniqueName="[d_race_data].[age_adj_rates].[All]" dimensionUniqueName="[d_race_data]" displayFolder="" count="0" memberValueDatatype="5" unbalanced="0"/>
    <cacheHierarchy uniqueName="[d_race_data].[ageadj_CI_Lo]" caption="ageadj_CI_Lo" attribute="1" defaultMemberUniqueName="[d_race_data].[ageadj_CI_Lo].[All]" allUniqueName="[d_race_data].[ageadj_CI_Lo].[All]" dimensionUniqueName="[d_race_data]" displayFolder="" count="0" memberValueDatatype="5" unbalanced="0"/>
    <cacheHierarchy uniqueName="[d_race_data].[ageadj_CI_Hi]" caption="ageadj_CI_Hi" attribute="1" defaultMemberUniqueName="[d_race_data].[ageadj_CI_Hi].[All]" allUniqueName="[d_race_data].[ageadj_CI_Hi].[All]" dimensionUniqueName="[d_race_data]" displayFolder="" count="0" memberValueDatatype="5" unbalanced="0"/>
    <cacheHierarchy uniqueName="[d_race_data].[ci_lo_fix]" caption="ci_lo_fix" attribute="1" defaultMemberUniqueName="[d_race_data].[ci_lo_fix].[All]" allUniqueName="[d_race_data].[ci_lo_fix].[All]" dimensionUniqueName="[d_race_data]" displayFolder="" count="0" memberValueDatatype="5" unbalanced="0"/>
    <cacheHierarchy uniqueName="[d_race_data].[ci_range]" caption="ci_range" attribute="1" defaultMemberUniqueName="[d_race_data].[ci_range].[All]" allUniqueName="[d_race_data].[ci_range].[All]" dimensionUniqueName="[d_race_data]" displayFolder="" count="0" memberValueDatatype="130" unbalanced="0"/>
    <cacheHierarchy uniqueName="[d_sex_data].[year]" caption="year" attribute="1" defaultMemberUniqueName="[d_sex_data].[year].[All]" allUniqueName="[d_sex_data].[year].[All]" dimensionUniqueName="[d_sex_data]" displayFolder="" count="0" memberValueDatatype="20" unbalanced="0"/>
    <cacheHierarchy uniqueName="[d_sex_data].[cncr_cllctn]" caption="cncr_cllctn" attribute="1" defaultMemberUniqueName="[d_sex_data].[cncr_cllctn].[All]" allUniqueName="[d_sex_data].[cncr_cllctn].[All]" dimensionUniqueName="[d_sex_data]" displayFolder="" count="0" memberValueDatatype="130" unbalanced="0"/>
    <cacheHierarchy uniqueName="[d_sex_data].[sex]" caption="sex" attribute="1" defaultMemberUniqueName="[d_sex_data].[sex].[All]" allUniqueName="[d_sex_data].[sex].[All]" dimensionUniqueName="[d_sex_data]" displayFolder="" count="0" memberValueDatatype="130" unbalanced="0"/>
    <cacheHierarchy uniqueName="[d_sex_data].[Count]" caption="Count" attribute="1" defaultMemberUniqueName="[d_sex_data].[Count].[All]" allUniqueName="[d_sex_data].[Count].[All]" dimensionUniqueName="[d_sex_data]" displayFolder="" count="0" memberValueDatatype="20" unbalanced="0"/>
    <cacheHierarchy uniqueName="[d_sex_data].[age_adj_rates]" caption="age_adj_rates" attribute="1" defaultMemberUniqueName="[d_sex_data].[age_adj_rates].[All]" allUniqueName="[d_sex_data].[age_adj_rates].[All]" dimensionUniqueName="[d_sex_data]" displayFolder="" count="0" memberValueDatatype="5" unbalanced="0"/>
    <cacheHierarchy uniqueName="[d_sex_data].[ageadj_CI_Lo]" caption="ageadj_CI_Lo" attribute="1" defaultMemberUniqueName="[d_sex_data].[ageadj_CI_Lo].[All]" allUniqueName="[d_sex_data].[ageadj_CI_Lo].[All]" dimensionUniqueName="[d_sex_data]" displayFolder="" count="0" memberValueDatatype="5" unbalanced="0"/>
    <cacheHierarchy uniqueName="[d_sex_data].[ageadj_CI_Hi]" caption="ageadj_CI_Hi" attribute="1" defaultMemberUniqueName="[d_sex_data].[ageadj_CI_Hi].[All]" allUniqueName="[d_sex_data].[ageadj_CI_Hi].[All]" dimensionUniqueName="[d_sex_data]" displayFolder="" count="0" memberValueDatatype="5" unbalanced="0"/>
    <cacheHierarchy uniqueName="[d_sex_data].[ci_range]" caption="ci_range" attribute="1" defaultMemberUniqueName="[d_sex_data].[ci_range].[All]" allUniqueName="[d_sex_data].[ci_range].[All]" dimensionUniqueName="[d_sex_data]" displayFolder="" count="0" memberValueDatatype="130" unbalanced="0"/>
    <cacheHierarchy uniqueName="[D_Year_AA].[year]" caption="year" attribute="1" defaultMemberUniqueName="[D_Year_AA].[year].[All]" allUniqueName="[D_Year_AA].[year].[All]" dimensionUniqueName="[D_Year_AA]" displayFolder="" count="0" memberValueDatatype="20" unbalanced="0"/>
    <cacheHierarchy uniqueName="[D_Year_AA].[cncr_cllctn]" caption="cncr_cllctn" attribute="1" defaultMemberUniqueName="[D_Year_AA].[cncr_cllctn].[All]" allUniqueName="[D_Year_AA].[cncr_cllctn].[All]" dimensionUniqueName="[D_Year_AA]" displayFolder="" count="0" memberValueDatatype="130" unbalanced="0"/>
    <cacheHierarchy uniqueName="[D_Year_AA].[Count]" caption="Count" attribute="1" defaultMemberUniqueName="[D_Year_AA].[Count].[All]" allUniqueName="[D_Year_AA].[Count].[All]" dimensionUniqueName="[D_Year_AA]" displayFolder="" count="0" memberValueDatatype="20" unbalanced="0"/>
    <cacheHierarchy uniqueName="[D_Year_AA].[age_adj_rates]" caption="age_adj_rates" attribute="1" defaultMemberUniqueName="[D_Year_AA].[age_adj_rates].[All]" allUniqueName="[D_Year_AA].[age_adj_rates].[All]" dimensionUniqueName="[D_Year_AA]" displayFolder="" count="0" memberValueDatatype="5" unbalanced="0"/>
    <cacheHierarchy uniqueName="[D_Year_AA].[ageadj_CI_Lo]" caption="ageadj_CI_Lo" attribute="1" defaultMemberUniqueName="[D_Year_AA].[ageadj_CI_Lo].[All]" allUniqueName="[D_Year_AA].[ageadj_CI_Lo].[All]" dimensionUniqueName="[D_Year_AA]" displayFolder="" count="0" memberValueDatatype="5" unbalanced="0"/>
    <cacheHierarchy uniqueName="[D_Year_AA].[ageadj_CI_Hi]" caption="ageadj_CI_Hi" attribute="1" defaultMemberUniqueName="[D_Year_AA].[ageadj_CI_Hi].[All]" allUniqueName="[D_Year_AA].[ageadj_CI_Hi].[All]" dimensionUniqueName="[D_Year_AA]" displayFolder="" count="0" memberValueDatatype="5" unbalanced="0"/>
    <cacheHierarchy uniqueName="[D_Year_AA].[ci_range]" caption="ci_range" attribute="1" defaultMemberUniqueName="[D_Year_AA].[ci_range].[All]" allUniqueName="[D_Year_AA].[ci_range].[All]" dimensionUniqueName="[D_Year_AA]" displayFolder="" count="0" memberValueDatatype="130" unbalanced="0"/>
    <cacheHierarchy uniqueName="[ind_cancers].[cncr_cllctn]" caption="cncr_cllctn" attribute="1" defaultMemberUniqueName="[ind_cancers].[cncr_cllctn].[All]" allUniqueName="[ind_cancers].[cncr_cllctn].[All]" dimensionUniqueName="[ind_cancers]" displayFolder="" count="0" memberValueDatatype="130" unbalanced="0"/>
    <cacheHierarchy uniqueName="[tum_age_data].[cncr_cllctn]" caption="cncr_cllctn" attribute="1" defaultMemberUniqueName="[tum_age_data].[cncr_cllctn].[All]" allUniqueName="[tum_age_data].[cncr_cllctn].[All]" dimensionUniqueName="[tum_age_data]" displayFolder="" count="0" memberValueDatatype="130" unbalanced="0"/>
    <cacheHierarchy uniqueName="[tum_age_data].[DX_YEAR]" caption="DX_YEAR" attribute="1" defaultMemberUniqueName="[tum_age_data].[DX_YEAR].[All]" allUniqueName="[tum_age_data].[DX_YEAR].[All]" dimensionUniqueName="[tum_age_data]" displayFolder="" count="0" memberValueDatatype="20" unbalanced="0"/>
    <cacheHierarchy uniqueName="[tum_age_data].[AGE_GRP1]" caption="AGE_GRP1" attribute="1" defaultMemberUniqueName="[tum_age_data].[AGE_GRP1].[All]" allUniqueName="[tum_age_data].[AGE_GRP1].[All]" dimensionUniqueName="[tum_age_data]" displayFolder="" count="0" memberValueDatatype="130" unbalanced="0"/>
    <cacheHierarchy uniqueName="[tum_age_data].[COUNT]" caption="COUNT" attribute="1" defaultMemberUniqueName="[tum_age_data].[COUNT].[All]" allUniqueName="[tum_age_data].[COUNT].[All]" dimensionUniqueName="[tum_age_data]" displayFolder="" count="0" memberValueDatatype="20" unbalanced="0"/>
    <cacheHierarchy uniqueName="[tum_age_data].[PERCENT]" caption="PERCENT" attribute="1" defaultMemberUniqueName="[tum_age_data].[PERCENT].[All]" allUniqueName="[tum_age_data].[PERCENT].[All]" dimensionUniqueName="[tum_age_data]" displayFolder="" count="0" memberValueDatatype="5" unbalanced="0"/>
    <cacheHierarchy uniqueName="[tum_age_data].[Population]" caption="Population" attribute="1" defaultMemberUniqueName="[tum_age_data].[Population].[All]" allUniqueName="[tum_age_data].[Population].[All]" dimensionUniqueName="[tum_age_data]" displayFolder="" count="0" memberValueDatatype="5" unbalanced="0"/>
    <cacheHierarchy uniqueName="[tum_age_data].[Crude_rate]" caption="Crude_rate" attribute="1" defaultMemberUniqueName="[tum_age_data].[Crude_rate].[All]" allUniqueName="[tum_age_data].[Crude_rate].[All]" dimensionUniqueName="[tum_age_data]" displayFolder="" count="0" memberValueDatatype="5" unbalanced="0"/>
    <cacheHierarchy uniqueName="[tum_age_data].[crude_Rate_CIL]" caption="crude_Rate_CIL" attribute="1" defaultMemberUniqueName="[tum_age_data].[crude_Rate_CIL].[All]" allUniqueName="[tum_age_data].[crude_Rate_CIL].[All]" dimensionUniqueName="[tum_age_data]" displayFolder="" count="0" memberValueDatatype="5" unbalanced="0"/>
    <cacheHierarchy uniqueName="[tum_age_data].[crude_Rate_CIU]" caption="crude_Rate_CIU" attribute="1" defaultMemberUniqueName="[tum_age_data].[crude_Rate_CIU].[All]" allUniqueName="[tum_age_data].[crude_Rate_CIU].[All]" dimensionUniqueName="[tum_age_data]" displayFolder="" count="0" memberValueDatatype="5" unbalanced="0"/>
    <cacheHierarchy uniqueName="[tum_age_data].[ci_range]" caption="ci_range" attribute="1" defaultMemberUniqueName="[tum_age_data].[ci_range].[All]" allUniqueName="[tum_age_data].[ci_range].[All]" dimensionUniqueName="[tum_age_data]" displayFolder="" count="0" memberValueDatatype="130" unbalanced="0"/>
    <cacheHierarchy uniqueName="[tum_agg_age_data].[CNR_GRP3]" caption="CNR_GRP3" attribute="1" defaultMemberUniqueName="[tum_agg_age_data].[CNR_GRP3].[All]" allUniqueName="[tum_agg_age_data].[CNR_GRP3].[All]" dimensionUniqueName="[tum_agg_age_data]" displayFolder="" count="0" memberValueDatatype="20" unbalanced="0"/>
    <cacheHierarchy uniqueName="[tum_agg_age_data].[DX_YEAR]" caption="DX_YEAR" attribute="1" defaultMemberUniqueName="[tum_agg_age_data].[DX_YEAR].[All]" allUniqueName="[tum_agg_age_data].[DX_YEAR].[All]" dimensionUniqueName="[tum_agg_age_data]" displayFolder="" count="2" memberValueDatatype="20" unbalanced="0">
      <fieldsUsage count="2">
        <fieldUsage x="-1"/>
        <fieldUsage x="0"/>
      </fieldsUsage>
    </cacheHierarchy>
    <cacheHierarchy uniqueName="[tum_agg_age_data].[AGE_GRP1]" caption="AGE_GRP1" attribute="1" defaultMemberUniqueName="[tum_agg_age_data].[AGE_GRP1].[All]" allUniqueName="[tum_agg_age_data].[AGE_GRP1].[All]" dimensionUniqueName="[tum_agg_age_data]" displayFolder="" count="2" memberValueDatatype="130" unbalanced="0">
      <fieldsUsage count="2">
        <fieldUsage x="-1"/>
        <fieldUsage x="1"/>
      </fieldsUsage>
    </cacheHierarchy>
    <cacheHierarchy uniqueName="[tum_agg_age_data].[COUNT]" caption="COUNT" attribute="1" defaultMemberUniqueName="[tum_agg_age_data].[COUNT].[All]" allUniqueName="[tum_agg_age_data].[COUNT].[All]" dimensionUniqueName="[tum_agg_age_data]" displayFolder="" count="0" memberValueDatatype="20" unbalanced="0"/>
    <cacheHierarchy uniqueName="[tum_agg_age_data].[PERCENT]" caption="PERCENT" attribute="1" defaultMemberUniqueName="[tum_agg_age_data].[PERCENT].[All]" allUniqueName="[tum_agg_age_data].[PERCENT].[All]" dimensionUniqueName="[tum_agg_age_data]" displayFolder="" count="0" memberValueDatatype="5" unbalanced="0"/>
    <cacheHierarchy uniqueName="[tum_agg_age_data].[Population]" caption="Population" attribute="1" defaultMemberUniqueName="[tum_agg_age_data].[Population].[All]" allUniqueName="[tum_agg_age_data].[Population].[All]" dimensionUniqueName="[tum_agg_age_data]" displayFolder="" count="0" memberValueDatatype="5" unbalanced="0"/>
    <cacheHierarchy uniqueName="[tum_agg_age_data].[Crude_rate]" caption="Crude_rate" attribute="1" defaultMemberUniqueName="[tum_agg_age_data].[Crude_rate].[All]" allUniqueName="[tum_agg_age_data].[Crude_rate].[All]" dimensionUniqueName="[tum_agg_age_data]" displayFolder="" count="0" memberValueDatatype="5" unbalanced="0"/>
    <cacheHierarchy uniqueName="[tum_agg_age_data].[crude_Rate_CIL]" caption="crude_Rate_CIL" attribute="1" defaultMemberUniqueName="[tum_agg_age_data].[crude_Rate_CIL].[All]" allUniqueName="[tum_agg_age_data].[crude_Rate_CIL].[All]" dimensionUniqueName="[tum_agg_age_data]" displayFolder="" count="0" memberValueDatatype="5" unbalanced="0"/>
    <cacheHierarchy uniqueName="[tum_agg_age_data].[crude_Rate_CIU]" caption="crude_Rate_CIU" attribute="1" defaultMemberUniqueName="[tum_agg_age_data].[crude_Rate_CIU].[All]" allUniqueName="[tum_agg_age_data].[crude_Rate_CIU].[All]" dimensionUniqueName="[tum_agg_age_data]" displayFolder="" count="0" memberValueDatatype="5" unbalanced="0"/>
    <cacheHierarchy uniqueName="[tum_agg_age_data].[ci_range]" caption="ci_range" attribute="1" defaultMemberUniqueName="[tum_agg_age_data].[ci_range].[All]" allUniqueName="[tum_agg_age_data].[ci_range].[All]" dimensionUniqueName="[tum_agg_age_data]" displayFolder="" count="0" memberValueDatatype="130" unbalanced="0"/>
    <cacheHierarchy uniqueName="[tum_agg_race_data].[DX_YEAR]" caption="DX_YEAR" attribute="1" defaultMemberUniqueName="[tum_agg_race_data].[DX_YEAR].[All]" allUniqueName="[tum_agg_race_data].[DX_YEAR].[All]" dimensionUniqueName="[tum_agg_race_data]" displayFolder="" count="0" memberValueDatatype="20" unbalanced="0"/>
    <cacheHierarchy uniqueName="[tum_agg_race_data].[race_ethn]" caption="race_ethn" attribute="1" defaultMemberUniqueName="[tum_agg_race_data].[race_ethn].[All]" allUniqueName="[tum_agg_race_data].[race_ethn].[All]" dimensionUniqueName="[tum_agg_race_data]" displayFolder="" count="0" memberValueDatatype="130" unbalanced="0"/>
    <cacheHierarchy uniqueName="[tum_agg_race_data].[Count]" caption="Count" attribute="1" defaultMemberUniqueName="[tum_agg_race_data].[Count].[All]" allUniqueName="[tum_agg_race_data].[Count].[All]" dimensionUniqueName="[tum_agg_race_data]" displayFolder="" count="0" memberValueDatatype="20" unbalanced="0"/>
    <cacheHierarchy uniqueName="[tum_agg_race_data].[age_adj_rates]" caption="age_adj_rates" attribute="1" defaultMemberUniqueName="[tum_agg_race_data].[age_adj_rates].[All]" allUniqueName="[tum_agg_race_data].[age_adj_rates].[All]" dimensionUniqueName="[tum_agg_race_data]" displayFolder="" count="0" memberValueDatatype="5" unbalanced="0"/>
    <cacheHierarchy uniqueName="[tum_agg_race_data].[ageadj_CI_Lo]" caption="ageadj_CI_Lo" attribute="1" defaultMemberUniqueName="[tum_agg_race_data].[ageadj_CI_Lo].[All]" allUniqueName="[tum_agg_race_data].[ageadj_CI_Lo].[All]" dimensionUniqueName="[tum_agg_race_data]" displayFolder="" count="0" memberValueDatatype="5" unbalanced="0"/>
    <cacheHierarchy uniqueName="[tum_agg_race_data].[ageadj_CI_Hi]" caption="ageadj_CI_Hi" attribute="1" defaultMemberUniqueName="[tum_agg_race_data].[ageadj_CI_Hi].[All]" allUniqueName="[tum_agg_race_data].[ageadj_CI_Hi].[All]" dimensionUniqueName="[tum_agg_race_data]" displayFolder="" count="0" memberValueDatatype="5" unbalanced="0"/>
    <cacheHierarchy uniqueName="[tum_agg_race_data].[ci_range]" caption="ci_range" attribute="1" defaultMemberUniqueName="[tum_agg_race_data].[ci_range].[All]" allUniqueName="[tum_agg_race_data].[ci_range].[All]" dimensionUniqueName="[tum_agg_race_data]" displayFolder="" count="0" memberValueDatatype="130" unbalanced="0"/>
    <cacheHierarchy uniqueName="[tum_agg_sex_data].[DX_YEAR]" caption="DX_YEAR" attribute="1" defaultMemberUniqueName="[tum_agg_sex_data].[DX_YEAR].[All]" allUniqueName="[tum_agg_sex_data].[DX_YEAR].[All]" dimensionUniqueName="[tum_agg_sex_data]" displayFolder="" count="0" memberValueDatatype="20" unbalanced="0"/>
    <cacheHierarchy uniqueName="[tum_agg_sex_data].[new_sex]" caption="new_sex" attribute="1" defaultMemberUniqueName="[tum_agg_sex_data].[new_sex].[All]" allUniqueName="[tum_agg_sex_data].[new_sex].[All]" dimensionUniqueName="[tum_agg_sex_data]" displayFolder="" count="0" memberValueDatatype="130" unbalanced="0"/>
    <cacheHierarchy uniqueName="[tum_agg_sex_data].[Count]" caption="Count" attribute="1" defaultMemberUniqueName="[tum_agg_sex_data].[Count].[All]" allUniqueName="[tum_agg_sex_data].[Count].[All]" dimensionUniqueName="[tum_agg_sex_data]" displayFolder="" count="0" memberValueDatatype="20" unbalanced="0"/>
    <cacheHierarchy uniqueName="[tum_agg_sex_data].[age_adj_rates]" caption="age_adj_rates" attribute="1" defaultMemberUniqueName="[tum_agg_sex_data].[age_adj_rates].[All]" allUniqueName="[tum_agg_sex_data].[age_adj_rates].[All]" dimensionUniqueName="[tum_agg_sex_data]" displayFolder="" count="0" memberValueDatatype="5" unbalanced="0"/>
    <cacheHierarchy uniqueName="[tum_agg_sex_data].[ageadj_CI_Lo]" caption="ageadj_CI_Lo" attribute="1" defaultMemberUniqueName="[tum_agg_sex_data].[ageadj_CI_Lo].[All]" allUniqueName="[tum_agg_sex_data].[ageadj_CI_Lo].[All]" dimensionUniqueName="[tum_agg_sex_data]" displayFolder="" count="0" memberValueDatatype="5" unbalanced="0"/>
    <cacheHierarchy uniqueName="[tum_agg_sex_data].[ageadj_CI_Hi]" caption="ageadj_CI_Hi" attribute="1" defaultMemberUniqueName="[tum_agg_sex_data].[ageadj_CI_Hi].[All]" allUniqueName="[tum_agg_sex_data].[ageadj_CI_Hi].[All]" dimensionUniqueName="[tum_agg_sex_data]" displayFolder="" count="0" memberValueDatatype="5" unbalanced="0"/>
    <cacheHierarchy uniqueName="[tum_agg_sex_data].[ci_range]" caption="ci_range" attribute="1" defaultMemberUniqueName="[tum_agg_sex_data].[ci_range].[All]" allUniqueName="[tum_agg_sex_data].[ci_range].[All]" dimensionUniqueName="[tum_agg_sex_data]" displayFolder="" count="0" memberValueDatatype="130" unbalanced="0"/>
    <cacheHierarchy uniqueName="[tum_race_data].[DX_YEAR]" caption="DX_YEAR" attribute="1" defaultMemberUniqueName="[tum_race_data].[DX_YEAR].[All]" allUniqueName="[tum_race_data].[DX_YEAR].[All]" dimensionUniqueName="[tum_race_data]" displayFolder="" count="0" memberValueDatatype="20" unbalanced="0"/>
    <cacheHierarchy uniqueName="[tum_race_data].[cncr_cllctn]" caption="cncr_cllctn" attribute="1" defaultMemberUniqueName="[tum_race_data].[cncr_cllctn].[All]" allUniqueName="[tum_race_data].[cncr_cllctn].[All]" dimensionUniqueName="[tum_race_data]" displayFolder="" count="0" memberValueDatatype="130" unbalanced="0"/>
    <cacheHierarchy uniqueName="[tum_race_data].[race_ethn]" caption="race_ethn" attribute="1" defaultMemberUniqueName="[tum_race_data].[race_ethn].[All]" allUniqueName="[tum_race_data].[race_ethn].[All]" dimensionUniqueName="[tum_race_data]" displayFolder="" count="0" memberValueDatatype="130" unbalanced="0"/>
    <cacheHierarchy uniqueName="[tum_race_data].[Count]" caption="Count" attribute="1" defaultMemberUniqueName="[tum_race_data].[Count].[All]" allUniqueName="[tum_race_data].[Count].[All]" dimensionUniqueName="[tum_race_data]" displayFolder="" count="0" memberValueDatatype="20" unbalanced="0"/>
    <cacheHierarchy uniqueName="[tum_race_data].[age_adj_rates]" caption="age_adj_rates" attribute="1" defaultMemberUniqueName="[tum_race_data].[age_adj_rates].[All]" allUniqueName="[tum_race_data].[age_adj_rates].[All]" dimensionUniqueName="[tum_race_data]" displayFolder="" count="0" memberValueDatatype="5" unbalanced="0"/>
    <cacheHierarchy uniqueName="[tum_race_data].[ageadj_CI_Lo]" caption="ageadj_CI_Lo" attribute="1" defaultMemberUniqueName="[tum_race_data].[ageadj_CI_Lo].[All]" allUniqueName="[tum_race_data].[ageadj_CI_Lo].[All]" dimensionUniqueName="[tum_race_data]" displayFolder="" count="0" memberValueDatatype="5" unbalanced="0"/>
    <cacheHierarchy uniqueName="[tum_race_data].[ageadj_CI_Hi]" caption="ageadj_CI_Hi" attribute="1" defaultMemberUniqueName="[tum_race_data].[ageadj_CI_Hi].[All]" allUniqueName="[tum_race_data].[ageadj_CI_Hi].[All]" dimensionUniqueName="[tum_race_data]" displayFolder="" count="0" memberValueDatatype="5" unbalanced="0"/>
    <cacheHierarchy uniqueName="[tum_race_data].[ci_range]" caption="ci_range" attribute="1" defaultMemberUniqueName="[tum_race_data].[ci_range].[All]" allUniqueName="[tum_race_data].[ci_range].[All]" dimensionUniqueName="[tum_race_data]" displayFolder="" count="0" memberValueDatatype="130" unbalanced="0"/>
    <cacheHierarchy uniqueName="[tum_sex_data].[DX_YEAR]" caption="DX_YEAR" attribute="1" defaultMemberUniqueName="[tum_sex_data].[DX_YEAR].[All]" allUniqueName="[tum_sex_data].[DX_YEAR].[All]" dimensionUniqueName="[tum_sex_data]" displayFolder="" count="0" memberValueDatatype="20" unbalanced="0"/>
    <cacheHierarchy uniqueName="[tum_sex_data].[cncr_cllctn]" caption="cncr_cllctn" attribute="1" defaultMemberUniqueName="[tum_sex_data].[cncr_cllctn].[All]" allUniqueName="[tum_sex_data].[cncr_cllctn].[All]" dimensionUniqueName="[tum_sex_data]" displayFolder="" count="0" memberValueDatatype="130" unbalanced="0"/>
    <cacheHierarchy uniqueName="[tum_sex_data].[new_sex]" caption="new_sex" attribute="1" defaultMemberUniqueName="[tum_sex_data].[new_sex].[All]" allUniqueName="[tum_sex_data].[new_sex].[All]" dimensionUniqueName="[tum_sex_data]" displayFolder="" count="0" memberValueDatatype="130" unbalanced="0"/>
    <cacheHierarchy uniqueName="[tum_sex_data].[Count]" caption="Count" attribute="1" defaultMemberUniqueName="[tum_sex_data].[Count].[All]" allUniqueName="[tum_sex_data].[Count].[All]" dimensionUniqueName="[tum_sex_data]" displayFolder="" count="0" memberValueDatatype="20" unbalanced="0"/>
    <cacheHierarchy uniqueName="[tum_sex_data].[age_adj_rates]" caption="age_adj_rates" attribute="1" defaultMemberUniqueName="[tum_sex_data].[age_adj_rates].[All]" allUniqueName="[tum_sex_data].[age_adj_rates].[All]" dimensionUniqueName="[tum_sex_data]" displayFolder="" count="0" memberValueDatatype="5" unbalanced="0"/>
    <cacheHierarchy uniqueName="[tum_sex_data].[ageadj_CI_Lo]" caption="ageadj_CI_Lo" attribute="1" defaultMemberUniqueName="[tum_sex_data].[ageadj_CI_Lo].[All]" allUniqueName="[tum_sex_data].[ageadj_CI_Lo].[All]" dimensionUniqueName="[tum_sex_data]" displayFolder="" count="0" memberValueDatatype="5" unbalanced="0"/>
    <cacheHierarchy uniqueName="[tum_sex_data].[ageadj_CI_Hi]" caption="ageadj_CI_Hi" attribute="1" defaultMemberUniqueName="[tum_sex_data].[ageadj_CI_Hi].[All]" allUniqueName="[tum_sex_data].[ageadj_CI_Hi].[All]" dimensionUniqueName="[tum_sex_data]" displayFolder="" count="0" memberValueDatatype="5" unbalanced="0"/>
    <cacheHierarchy uniqueName="[tum_sex_data].[ci_range]" caption="ci_range" attribute="1" defaultMemberUniqueName="[tum_sex_data].[ci_range].[All]" allUniqueName="[tum_sex_data].[ci_range].[All]" dimensionUniqueName="[tum_sex_data]" displayFolder="" count="0" memberValueDatatype="130" unbalanced="0"/>
    <cacheHierarchy uniqueName="[tum_sex_data].[Column2]" caption="Column2" attribute="1" defaultMemberUniqueName="[tum_sex_data].[Column2].[All]" allUniqueName="[tum_sex_data].[Column2].[All]" dimensionUniqueName="[tum_sex_data]" displayFolder="" count="0" memberValueDatatype="130" unbalanced="0"/>
    <cacheHierarchy uniqueName="[Tum_Year_AA].[DX_YEAR]" caption="DX_YEAR" attribute="1" defaultMemberUniqueName="[Tum_Year_AA].[DX_YEAR].[All]" allUniqueName="[Tum_Year_AA].[DX_YEAR].[All]" dimensionUniqueName="[Tum_Year_AA]" displayFolder="" count="0" memberValueDatatype="20" unbalanced="0"/>
    <cacheHierarchy uniqueName="[Tum_Year_AA].[cncr_cllctn]" caption="cncr_cllctn" attribute="1" defaultMemberUniqueName="[Tum_Year_AA].[cncr_cllctn].[All]" allUniqueName="[Tum_Year_AA].[cncr_cllctn].[All]" dimensionUniqueName="[Tum_Year_AA]" displayFolder="" count="0" memberValueDatatype="130" unbalanced="0"/>
    <cacheHierarchy uniqueName="[Tum_Year_AA].[Count]" caption="Count" attribute="1" defaultMemberUniqueName="[Tum_Year_AA].[Count].[All]" allUniqueName="[Tum_Year_AA].[Count].[All]" dimensionUniqueName="[Tum_Year_AA]" displayFolder="" count="0" memberValueDatatype="20" unbalanced="0"/>
    <cacheHierarchy uniqueName="[Tum_Year_AA].[Pop_sum]" caption="Pop_sum" attribute="1" defaultMemberUniqueName="[Tum_Year_AA].[Pop_sum].[All]" allUniqueName="[Tum_Year_AA].[Pop_sum].[All]" dimensionUniqueName="[Tum_Year_AA]" displayFolder="" count="0" memberValueDatatype="5" unbalanced="0"/>
    <cacheHierarchy uniqueName="[Tum_Year_AA].[age_adj_rates]" caption="age_adj_rates" attribute="1" defaultMemberUniqueName="[Tum_Year_AA].[age_adj_rates].[All]" allUniqueName="[Tum_Year_AA].[age_adj_rates].[All]" dimensionUniqueName="[Tum_Year_AA]" displayFolder="" count="0" memberValueDatatype="5" unbalanced="0"/>
    <cacheHierarchy uniqueName="[Tum_Year_AA].[ageadj_CI_Lo]" caption="ageadj_CI_Lo" attribute="1" defaultMemberUniqueName="[Tum_Year_AA].[ageadj_CI_Lo].[All]" allUniqueName="[Tum_Year_AA].[ageadj_CI_Lo].[All]" dimensionUniqueName="[Tum_Year_AA]" displayFolder="" count="0" memberValueDatatype="5" unbalanced="0"/>
    <cacheHierarchy uniqueName="[Tum_Year_AA].[ageadj_CI_Hi]" caption="ageadj_CI_Hi" attribute="1" defaultMemberUniqueName="[Tum_Year_AA].[ageadj_CI_Hi].[All]" allUniqueName="[Tum_Year_AA].[ageadj_CI_Hi].[All]" dimensionUniqueName="[Tum_Year_AA]" displayFolder="" count="0" memberValueDatatype="5" unbalanced="0"/>
    <cacheHierarchy uniqueName="[Tum_Year_AA].[ci_range]" caption="ci_range" attribute="1" defaultMemberUniqueName="[Tum_Year_AA].[ci_range].[All]" allUniqueName="[Tum_Year_AA].[ci_range].[All]" dimensionUniqueName="[Tum_Year_AA]" displayFolder="" count="0" memberValueDatatype="130" unbalanced="0"/>
    <cacheHierarchy uniqueName="[Measures].[Sum of Count]" caption="Sum of Count" measure="1" displayFolder="" measureGroup="D_Year_AA" count="0">
      <extLst>
        <ext xmlns:x15="http://schemas.microsoft.com/office/spreadsheetml/2010/11/main" uri="{B97F6D7D-B522-45F9-BDA1-12C45D357490}">
          <x15:cacheHierarchy aggregatedColumn="51"/>
        </ext>
      </extLst>
    </cacheHierarchy>
    <cacheHierarchy uniqueName="[Measures].[Sum of age_adj_rates]" caption="Sum of age_adj_rates" measure="1" displayFolder="" measureGroup="D_Year_AA" count="0">
      <extLst>
        <ext xmlns:x15="http://schemas.microsoft.com/office/spreadsheetml/2010/11/main" uri="{B97F6D7D-B522-45F9-BDA1-12C45D357490}">
          <x15:cacheHierarchy aggregatedColumn="52"/>
        </ext>
      </extLst>
    </cacheHierarchy>
    <cacheHierarchy uniqueName="[Measures].[Sum of ageadj_CI_Lo]" caption="Sum of ageadj_CI_Lo" measure="1" displayFolder="" measureGroup="D_Year_AA" count="0">
      <extLst>
        <ext xmlns:x15="http://schemas.microsoft.com/office/spreadsheetml/2010/11/main" uri="{B97F6D7D-B522-45F9-BDA1-12C45D357490}">
          <x15:cacheHierarchy aggregatedColumn="53"/>
        </ext>
      </extLst>
    </cacheHierarchy>
    <cacheHierarchy uniqueName="[Measures].[Sum of ageadj_CI_Hi]" caption="Sum of ageadj_CI_Hi" measure="1" displayFolder="" measureGroup="D_Year_AA" count="0">
      <extLst>
        <ext xmlns:x15="http://schemas.microsoft.com/office/spreadsheetml/2010/11/main" uri="{B97F6D7D-B522-45F9-BDA1-12C45D357490}">
          <x15:cacheHierarchy aggregatedColumn="54"/>
        </ext>
      </extLst>
    </cacheHierarchy>
    <cacheHierarchy uniqueName="[Measures].[Sum of DX_YEAR 2]" caption="Sum of DX_YEAR 2" measure="1" displayFolder="" measureGroup="Tum_Year_AA" count="0">
      <extLst>
        <ext xmlns:x15="http://schemas.microsoft.com/office/spreadsheetml/2010/11/main" uri="{B97F6D7D-B522-45F9-BDA1-12C45D357490}">
          <x15:cacheHierarchy aggregatedColumn="108"/>
        </ext>
      </extLst>
    </cacheHierarchy>
    <cacheHierarchy uniqueName="[Measures].[Sum of Count 2]" caption="Sum of Count 2" measure="1" displayFolder="" measureGroup="Tum_Year_AA" count="0">
      <extLst>
        <ext xmlns:x15="http://schemas.microsoft.com/office/spreadsheetml/2010/11/main" uri="{B97F6D7D-B522-45F9-BDA1-12C45D357490}">
          <x15:cacheHierarchy aggregatedColumn="110"/>
        </ext>
      </extLst>
    </cacheHierarchy>
    <cacheHierarchy uniqueName="[Measures].[Sum of age_adj_rates 2]" caption="Sum of age_adj_rates 2" measure="1" displayFolder="" measureGroup="Tum_Year_AA" count="0">
      <extLst>
        <ext xmlns:x15="http://schemas.microsoft.com/office/spreadsheetml/2010/11/main" uri="{B97F6D7D-B522-45F9-BDA1-12C45D357490}">
          <x15:cacheHierarchy aggregatedColumn="112"/>
        </ext>
      </extLst>
    </cacheHierarchy>
    <cacheHierarchy uniqueName="[Measures].[Sum of ageadj_CI_Lo 2]" caption="Sum of ageadj_CI_Lo 2" measure="1" displayFolder="" measureGroup="Tum_Year_AA" count="0">
      <extLst>
        <ext xmlns:x15="http://schemas.microsoft.com/office/spreadsheetml/2010/11/main" uri="{B97F6D7D-B522-45F9-BDA1-12C45D357490}">
          <x15:cacheHierarchy aggregatedColumn="113"/>
        </ext>
      </extLst>
    </cacheHierarchy>
    <cacheHierarchy uniqueName="[Measures].[Sum of ageadj_CI_Hi 2]" caption="Sum of ageadj_CI_Hi 2" measure="1" displayFolder="" measureGroup="Tum_Year_AA" count="0">
      <extLst>
        <ext xmlns:x15="http://schemas.microsoft.com/office/spreadsheetml/2010/11/main" uri="{B97F6D7D-B522-45F9-BDA1-12C45D357490}">
          <x15:cacheHierarchy aggregatedColumn="114"/>
        </ext>
      </extLst>
    </cacheHierarchy>
    <cacheHierarchy uniqueName="[Measures].[Sum of year]" caption="Sum of year" measure="1" displayFolder="" measureGroup="D_Year_AA" count="0">
      <extLst>
        <ext xmlns:x15="http://schemas.microsoft.com/office/spreadsheetml/2010/11/main" uri="{B97F6D7D-B522-45F9-BDA1-12C45D357490}">
          <x15:cacheHierarchy aggregatedColumn="49"/>
        </ext>
      </extLst>
    </cacheHierarchy>
    <cacheHierarchy uniqueName="[Measures].[Sum of Crude_rate]" caption="Sum of Crude_rate" measure="1" displayFolder="" measureGroup="tum_age_data" count="0">
      <extLst>
        <ext xmlns:x15="http://schemas.microsoft.com/office/spreadsheetml/2010/11/main" uri="{B97F6D7D-B522-45F9-BDA1-12C45D357490}">
          <x15:cacheHierarchy aggregatedColumn="63"/>
        </ext>
      </extLst>
    </cacheHierarchy>
    <cacheHierarchy uniqueName="[Measures].[Count of ci_range]" caption="Count of ci_range" measure="1" displayFolder="" measureGroup="tum_age_data" count="0">
      <extLst>
        <ext xmlns:x15="http://schemas.microsoft.com/office/spreadsheetml/2010/11/main" uri="{B97F6D7D-B522-45F9-BDA1-12C45D357490}">
          <x15:cacheHierarchy aggregatedColumn="66"/>
        </ext>
      </extLst>
    </cacheHierarchy>
    <cacheHierarchy uniqueName="[Measures].[Sum of crude_Rate_CIL]" caption="Sum of crude_Rate_CIL" measure="1" displayFolder="" measureGroup="tum_age_data" count="0">
      <extLst>
        <ext xmlns:x15="http://schemas.microsoft.com/office/spreadsheetml/2010/11/main" uri="{B97F6D7D-B522-45F9-BDA1-12C45D357490}">
          <x15:cacheHierarchy aggregatedColumn="64"/>
        </ext>
      </extLst>
    </cacheHierarchy>
    <cacheHierarchy uniqueName="[Measures].[Sum of crude_Rate_CIU]" caption="Sum of crude_Rate_CIU" measure="1" displayFolder="" measureGroup="tum_age_data" count="0">
      <extLst>
        <ext xmlns:x15="http://schemas.microsoft.com/office/spreadsheetml/2010/11/main" uri="{B97F6D7D-B522-45F9-BDA1-12C45D357490}">
          <x15:cacheHierarchy aggregatedColumn="65"/>
        </ext>
      </extLst>
    </cacheHierarchy>
    <cacheHierarchy uniqueName="[Measures].[Sum of Crude_rate 2]" caption="Sum of Crude_rate 2" measure="1" displayFolder="" measureGroup="d_age_data" count="0">
      <extLst>
        <ext xmlns:x15="http://schemas.microsoft.com/office/spreadsheetml/2010/11/main" uri="{B97F6D7D-B522-45F9-BDA1-12C45D357490}">
          <x15:cacheHierarchy aggregatedColumn="5"/>
        </ext>
      </extLst>
    </cacheHierarchy>
    <cacheHierarchy uniqueName="[Measures].[Count of ci_range 2]" caption="Count of ci_range 2" measure="1" displayFolder="" measureGroup="tum_agg_age_data" count="0">
      <extLst>
        <ext xmlns:x15="http://schemas.microsoft.com/office/spreadsheetml/2010/11/main" uri="{B97F6D7D-B522-45F9-BDA1-12C45D357490}">
          <x15:cacheHierarchy aggregatedColumn="76"/>
        </ext>
      </extLst>
    </cacheHierarchy>
    <cacheHierarchy uniqueName="[Measures].[tum_age_alldata]" caption="tum_age_alldata" measure="1" displayFolder="" measureGroup="tum_age_data" count="0"/>
    <cacheHierarchy uniqueName="[Measures].[ci_display_d]" caption="ci_display_d" measure="1" displayFolder="" measureGroup="d_age_data" count="0"/>
    <cacheHierarchy uniqueName="[Measures].[data_all]" caption="data_all" measure="1" displayFolder="" measureGroup="tum_sex_data" count="0"/>
    <cacheHierarchy uniqueName="[Measures].[d_sex_display]" caption="d_sex_display" measure="1" displayFolder="" measureGroup="d_sex_data" count="0"/>
    <cacheHierarchy uniqueName="[Measures].[tum_race_alldata]" caption="tum_race_alldata" measure="1" displayFolder="" measureGroup="tum_race_data" count="0"/>
    <cacheHierarchy uniqueName="[Measures].[d_race_alldata]" caption="d_race_alldata" measure="1" displayFolder="" measureGroup="d_race_data" count="0"/>
    <cacheHierarchy uniqueName="[Measures].[tum_year_alldata]" caption="tum_year_alldata" measure="1" displayFolder="" measureGroup="Tum_Year_AA" count="0"/>
    <cacheHierarchy uniqueName="[Measures].[d_year_alldata]" caption="d_year_alldata" measure="1" displayFolder="" measureGroup="D_Year_AA" count="0"/>
    <cacheHierarchy uniqueName="[Measures].[agg_age_alldata]" caption="agg_age_alldata" measure="1" displayFolder="" measureGroup="tum_agg_age_data" count="0" oneField="1">
      <fieldsUsage count="1">
        <fieldUsage x="2"/>
      </fieldsUsage>
    </cacheHierarchy>
    <cacheHierarchy uniqueName="[Measures].[d_agg_age_out]" caption="d_agg_age_out" measure="1" displayFolder="" measureGroup="d_agg_age_data" count="0"/>
    <cacheHierarchy uniqueName="[Measures].[t_agg_sex_out]" caption="t_agg_sex_out" measure="1" displayFolder="" measureGroup="tum_agg_sex_data" count="0"/>
    <cacheHierarchy uniqueName="[Measures].[tum_agg_race_out]" caption="tum_agg_race_out" measure="1" displayFolder="" measureGroup="tum_agg_race_data" count="0"/>
    <cacheHierarchy uniqueName="[Measures].[d_agg_race_out]" caption="d_agg_race_out" measure="1" displayFolder="" measureGroup="d_agg_race_data" count="0"/>
    <cacheHierarchy uniqueName="[Measures].[d_agg_sex_out]" caption="d_agg_sex_out" measure="1" displayFolder="" measureGroup="d_agg_sex_data" count="0"/>
    <cacheHierarchy uniqueName="[Measures].[__XL_Count D_Year_AA]" caption="__XL_Count D_Year_AA" measure="1" displayFolder="" measureGroup="D_Year_AA" count="0" hidden="1"/>
    <cacheHierarchy uniqueName="[Measures].[__XL_Count Tum_Year_AA]" caption="__XL_Count Tum_Year_AA" measure="1" displayFolder="" measureGroup="Tum_Year_AA" count="0" hidden="1"/>
    <cacheHierarchy uniqueName="[Measures].[__XL_Count ind_cancers]" caption="__XL_Count ind_cancers" measure="1" displayFolder="" measureGroup="ind_cancers" count="0" hidden="1"/>
    <cacheHierarchy uniqueName="[Measures].[__XL_Count tum_age_data]" caption="__XL_Count tum_age_data" measure="1" displayFolder="" measureGroup="tum_age_data" count="0" hidden="1"/>
    <cacheHierarchy uniqueName="[Measures].[__XL_Count d_age_data]" caption="__XL_Count d_age_data" measure="1" displayFolder="" measureGroup="d_age_data" count="0" hidden="1"/>
    <cacheHierarchy uniqueName="[Measures].[__XL_Count tum_sex_data]" caption="__XL_Count tum_sex_data" measure="1" displayFolder="" measureGroup="tum_sex_data" count="0" hidden="1"/>
    <cacheHierarchy uniqueName="[Measures].[__XL_Count d_sex_data]" caption="__XL_Count d_sex_data" measure="1" displayFolder="" measureGroup="d_sex_data" count="0" hidden="1"/>
    <cacheHierarchy uniqueName="[Measures].[__XL_Count tum_race_data]" caption="__XL_Count tum_race_data" measure="1" displayFolder="" measureGroup="tum_race_data" count="0" hidden="1"/>
    <cacheHierarchy uniqueName="[Measures].[__XL_Count d_race_data]" caption="__XL_Count d_race_data" measure="1" displayFolder="" measureGroup="d_race_data" count="0" hidden="1"/>
    <cacheHierarchy uniqueName="[Measures].[__XL_Count tum_agg_age_data]" caption="__XL_Count tum_agg_age_data" measure="1" displayFolder="" measureGroup="tum_agg_age_data" count="0" hidden="1"/>
    <cacheHierarchy uniqueName="[Measures].[__XL_Count d_agg_age_data]" caption="__XL_Count d_agg_age_data" measure="1" displayFolder="" measureGroup="d_agg_age_data" count="0" hidden="1"/>
    <cacheHierarchy uniqueName="[Measures].[__XL_Count tum_agg_sex_data]" caption="__XL_Count tum_agg_sex_data" measure="1" displayFolder="" measureGroup="tum_agg_sex_data" count="0" hidden="1"/>
    <cacheHierarchy uniqueName="[Measures].[__XL_Count d_agg_sex_data]" caption="__XL_Count d_agg_sex_data" measure="1" displayFolder="" measureGroup="d_agg_sex_data" count="0" hidden="1"/>
    <cacheHierarchy uniqueName="[Measures].[__XL_Count tum_agg_race_data]" caption="__XL_Count tum_agg_race_data" measure="1" displayFolder="" measureGroup="tum_agg_race_data" count="0" hidden="1"/>
    <cacheHierarchy uniqueName="[Measures].[__XL_Count d_agg_race_data]" caption="__XL_Count d_agg_race_data" measure="1" displayFolder="" measureGroup="d_agg_race_data" count="0" hidden="1"/>
    <cacheHierarchy uniqueName="[Measures].[__No measures defined]" caption="__No measures defined" measure="1" displayFolder="" count="0" hidden="1"/>
  </cacheHierarchies>
  <kpis count="0"/>
  <dimensions count="16">
    <dimension name="d_age_data" uniqueName="[d_age_data]" caption="d_age_data"/>
    <dimension name="d_agg_age_data" uniqueName="[d_agg_age_data]" caption="d_agg_age_data"/>
    <dimension name="d_agg_race_data" uniqueName="[d_agg_race_data]" caption="d_agg_race_data"/>
    <dimension name="d_agg_sex_data" uniqueName="[d_agg_sex_data]" caption="d_agg_sex_data"/>
    <dimension name="d_race_data" uniqueName="[d_race_data]" caption="d_race_data"/>
    <dimension name="d_sex_data" uniqueName="[d_sex_data]" caption="d_sex_data"/>
    <dimension name="D_Year_AA" uniqueName="[D_Year_AA]" caption="D_Year_AA"/>
    <dimension name="ind_cancers" uniqueName="[ind_cancers]" caption="ind_cancers"/>
    <dimension measure="1" name="Measures" uniqueName="[Measures]" caption="Measures"/>
    <dimension name="tum_age_data" uniqueName="[tum_age_data]" caption="tum_age_data"/>
    <dimension name="tum_agg_age_data" uniqueName="[tum_agg_age_data]" caption="tum_agg_age_data"/>
    <dimension name="tum_agg_race_data" uniqueName="[tum_agg_race_data]" caption="tum_agg_race_data"/>
    <dimension name="tum_agg_sex_data" uniqueName="[tum_agg_sex_data]" caption="tum_agg_sex_data"/>
    <dimension name="tum_race_data" uniqueName="[tum_race_data]" caption="tum_race_data"/>
    <dimension name="tum_sex_data" uniqueName="[tum_sex_data]" caption="tum_sex_data"/>
    <dimension name="Tum_Year_AA" uniqueName="[Tum_Year_AA]" caption="Tum_Year_AA"/>
  </dimensions>
  <measureGroups count="15">
    <measureGroup name="d_age_data" caption="d_age_data"/>
    <measureGroup name="d_agg_age_data" caption="d_agg_age_data"/>
    <measureGroup name="d_agg_race_data" caption="d_agg_race_data"/>
    <measureGroup name="d_agg_sex_data" caption="d_agg_sex_data"/>
    <measureGroup name="d_race_data" caption="d_race_data"/>
    <measureGroup name="d_sex_data" caption="d_sex_data"/>
    <measureGroup name="D_Year_AA" caption="D_Year_AA"/>
    <measureGroup name="ind_cancers" caption="ind_cancers"/>
    <measureGroup name="tum_age_data" caption="tum_age_data"/>
    <measureGroup name="tum_agg_age_data" caption="tum_agg_age_data"/>
    <measureGroup name="tum_agg_race_data" caption="tum_agg_race_data"/>
    <measureGroup name="tum_agg_sex_data" caption="tum_agg_sex_data"/>
    <measureGroup name="tum_race_data" caption="tum_race_data"/>
    <measureGroup name="tum_sex_data" caption="tum_sex_data"/>
    <measureGroup name="Tum_Year_AA" caption="Tum_Year_AA"/>
  </measureGroups>
  <maps count="23">
    <map measureGroup="0" dimension="0"/>
    <map measureGroup="0" dimension="7"/>
    <map measureGroup="1" dimension="1"/>
    <map measureGroup="2" dimension="2"/>
    <map measureGroup="3" dimension="3"/>
    <map measureGroup="4" dimension="4"/>
    <map measureGroup="4" dimension="7"/>
    <map measureGroup="5" dimension="5"/>
    <map measureGroup="5" dimension="7"/>
    <map measureGroup="6" dimension="6"/>
    <map measureGroup="6" dimension="7"/>
    <map measureGroup="7" dimension="7"/>
    <map measureGroup="8" dimension="7"/>
    <map measureGroup="8" dimension="9"/>
    <map measureGroup="9" dimension="10"/>
    <map measureGroup="10" dimension="11"/>
    <map measureGroup="11" dimension="12"/>
    <map measureGroup="12" dimension="7"/>
    <map measureGroup="12" dimension="13"/>
    <map measureGroup="13" dimension="7"/>
    <map measureGroup="13" dimension="14"/>
    <map measureGroup="14" dimension="7"/>
    <map measureGroup="14" dimension="1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Nicholas Zito" refreshedDate="45363.43980428241" backgroundQuery="1" createdVersion="8" refreshedVersion="8" minRefreshableVersion="3" recordCount="0" supportSubquery="1" supportAdvancedDrill="1" xr:uid="{F94F795A-34C4-4136-ABF5-E4A9265BE3D7}">
  <cacheSource type="external" connectionId="1"/>
  <cacheFields count="4">
    <cacheField name="[tum_sex_data].[DX_YEAR].[DX_YEAR]" caption="DX_YEAR" numFmtId="0" hierarchy="99" level="1">
      <sharedItems containsSemiMixedTypes="0" containsString="0" containsNumber="1" containsInteger="1" minValue="2010" maxValue="2021" count="12">
        <n v="2010"/>
        <n v="2011"/>
        <n v="2012"/>
        <n v="2013"/>
        <n v="2014"/>
        <n v="2015"/>
        <n v="2016"/>
        <n v="2017"/>
        <n v="2018"/>
        <n v="2019"/>
        <n v="2020"/>
        <n v="2021"/>
      </sharedItems>
      <extLst>
        <ext xmlns:x15="http://schemas.microsoft.com/office/spreadsheetml/2010/11/main" uri="{4F2E5C28-24EA-4eb8-9CBF-B6C8F9C3D259}">
          <x15:cachedUniqueNames>
            <x15:cachedUniqueName index="0" name="[tum_sex_data].[DX_YEAR].&amp;[2010]"/>
            <x15:cachedUniqueName index="1" name="[tum_sex_data].[DX_YEAR].&amp;[2011]"/>
            <x15:cachedUniqueName index="2" name="[tum_sex_data].[DX_YEAR].&amp;[2012]"/>
            <x15:cachedUniqueName index="3" name="[tum_sex_data].[DX_YEAR].&amp;[2013]"/>
            <x15:cachedUniqueName index="4" name="[tum_sex_data].[DX_YEAR].&amp;[2014]"/>
            <x15:cachedUniqueName index="5" name="[tum_sex_data].[DX_YEAR].&amp;[2015]"/>
            <x15:cachedUniqueName index="6" name="[tum_sex_data].[DX_YEAR].&amp;[2016]"/>
            <x15:cachedUniqueName index="7" name="[tum_sex_data].[DX_YEAR].&amp;[2017]"/>
            <x15:cachedUniqueName index="8" name="[tum_sex_data].[DX_YEAR].&amp;[2018]"/>
            <x15:cachedUniqueName index="9" name="[tum_sex_data].[DX_YEAR].&amp;[2019]"/>
            <x15:cachedUniqueName index="10" name="[tum_sex_data].[DX_YEAR].&amp;[2020]"/>
            <x15:cachedUniqueName index="11" name="[tum_sex_data].[DX_YEAR].&amp;[2021]"/>
          </x15:cachedUniqueNames>
        </ext>
      </extLst>
    </cacheField>
    <cacheField name="[tum_sex_data].[new_sex].[new_sex]" caption="new_sex" numFmtId="0" hierarchy="101" level="1">
      <sharedItems count="2">
        <s v="Female"/>
        <s v="Male"/>
      </sharedItems>
      <extLst>
        <ext xmlns:x15="http://schemas.microsoft.com/office/spreadsheetml/2010/11/main" uri="{4F2E5C28-24EA-4eb8-9CBF-B6C8F9C3D259}">
          <x15:cachedUniqueNames>
            <x15:cachedUniqueName index="0" name="[tum_sex_data].[new_sex].&amp;[Female]"/>
            <x15:cachedUniqueName index="1" name="[tum_sex_data].[new_sex].&amp;[Male]"/>
          </x15:cachedUniqueNames>
        </ext>
      </extLst>
    </cacheField>
    <cacheField name="[Measures].[data_all]" caption="data_all" numFmtId="0" hierarchy="134" level="32767"/>
    <cacheField name="[ind_cancers].[cncr_cllctn].[cncr_cllctn]" caption="cncr_cllctn" numFmtId="0" hierarchy="56" level="1">
      <sharedItems containsSemiMixedTypes="0" containsNonDate="0" containsString="0"/>
    </cacheField>
  </cacheFields>
  <cacheHierarchies count="162">
    <cacheHierarchy uniqueName="[d_age_data].[cncr_cllctn]" caption="cncr_cllctn" attribute="1" defaultMemberUniqueName="[d_age_data].[cncr_cllctn].[All]" allUniqueName="[d_age_data].[cncr_cllctn].[All]" dimensionUniqueName="[d_age_data]" displayFolder="" count="0" memberValueDatatype="130" unbalanced="0"/>
    <cacheHierarchy uniqueName="[d_age_data].[year]" caption="year" attribute="1" defaultMemberUniqueName="[d_age_data].[year].[All]" allUniqueName="[d_age_data].[year].[All]" dimensionUniqueName="[d_age_data]" displayFolder="" count="0" memberValueDatatype="20" unbalanced="0"/>
    <cacheHierarchy uniqueName="[d_age_data].[AGE_GRP1]" caption="AGE_GRP1" attribute="1" defaultMemberUniqueName="[d_age_data].[AGE_GRP1].[All]" allUniqueName="[d_age_data].[AGE_GRP1].[All]" dimensionUniqueName="[d_age_data]" displayFolder="" count="0" memberValueDatatype="130" unbalanced="0"/>
    <cacheHierarchy uniqueName="[d_age_data].[COUNT]" caption="COUNT" attribute="1" defaultMemberUniqueName="[d_age_data].[COUNT].[All]" allUniqueName="[d_age_data].[COUNT].[All]" dimensionUniqueName="[d_age_data]" displayFolder="" count="0" memberValueDatatype="20" unbalanced="0"/>
    <cacheHierarchy uniqueName="[d_age_data].[PERCENT]" caption="PERCENT" attribute="1" defaultMemberUniqueName="[d_age_data].[PERCENT].[All]" allUniqueName="[d_age_data].[PERCENT].[All]" dimensionUniqueName="[d_age_data]" displayFolder="" count="0" memberValueDatatype="5" unbalanced="0"/>
    <cacheHierarchy uniqueName="[d_age_data].[Crude_rate]" caption="Crude_rate" attribute="1" defaultMemberUniqueName="[d_age_data].[Crude_rate].[All]" allUniqueName="[d_age_data].[Crude_rate].[All]" dimensionUniqueName="[d_age_data]" displayFolder="" count="0" memberValueDatatype="5" unbalanced="0"/>
    <cacheHierarchy uniqueName="[d_age_data].[crude_Rate_CIL]" caption="crude_Rate_CIL" attribute="1" defaultMemberUniqueName="[d_age_data].[crude_Rate_CIL].[All]" allUniqueName="[d_age_data].[crude_Rate_CIL].[All]" dimensionUniqueName="[d_age_data]" displayFolder="" count="0" memberValueDatatype="5" unbalanced="0"/>
    <cacheHierarchy uniqueName="[d_age_data].[crude_Rate_CIU]" caption="crude_Rate_CIU" attribute="1" defaultMemberUniqueName="[d_age_data].[crude_Rate_CIU].[All]" allUniqueName="[d_age_data].[crude_Rate_CIU].[All]" dimensionUniqueName="[d_age_data]" displayFolder="" count="0" memberValueDatatype="5" unbalanced="0"/>
    <cacheHierarchy uniqueName="[d_age_data].[ci_range]" caption="ci_range" attribute="1" defaultMemberUniqueName="[d_age_data].[ci_range].[All]" allUniqueName="[d_age_data].[ci_range].[All]" dimensionUniqueName="[d_age_data]" displayFolder="" count="0" memberValueDatatype="130" unbalanced="0"/>
    <cacheHierarchy uniqueName="[d_agg_age_data].[Aggregate_Recode]" caption="Aggregate_Recode" attribute="1" defaultMemberUniqueName="[d_agg_age_data].[Aggregate_Recode].[All]" allUniqueName="[d_agg_age_data].[Aggregate_Recode].[All]" dimensionUniqueName="[d_agg_age_data]" displayFolder="" count="0" memberValueDatatype="20" unbalanced="0"/>
    <cacheHierarchy uniqueName="[d_agg_age_data].[year]" caption="year" attribute="1" defaultMemberUniqueName="[d_agg_age_data].[year].[All]" allUniqueName="[d_agg_age_data].[year].[All]" dimensionUniqueName="[d_agg_age_data]" displayFolder="" count="0" memberValueDatatype="20" unbalanced="0"/>
    <cacheHierarchy uniqueName="[d_agg_age_data].[AGE_GRP1]" caption="AGE_GRP1" attribute="1" defaultMemberUniqueName="[d_agg_age_data].[AGE_GRP1].[All]" allUniqueName="[d_agg_age_data].[AGE_GRP1].[All]" dimensionUniqueName="[d_agg_age_data]" displayFolder="" count="0" memberValueDatatype="130" unbalanced="0"/>
    <cacheHierarchy uniqueName="[d_agg_age_data].[COUNT]" caption="COUNT" attribute="1" defaultMemberUniqueName="[d_agg_age_data].[COUNT].[All]" allUniqueName="[d_agg_age_data].[COUNT].[All]" dimensionUniqueName="[d_agg_age_data]" displayFolder="" count="0" memberValueDatatype="20" unbalanced="0"/>
    <cacheHierarchy uniqueName="[d_agg_age_data].[PERCENT]" caption="PERCENT" attribute="1" defaultMemberUniqueName="[d_agg_age_data].[PERCENT].[All]" allUniqueName="[d_agg_age_data].[PERCENT].[All]" dimensionUniqueName="[d_agg_age_data]" displayFolder="" count="0" memberValueDatatype="5" unbalanced="0"/>
    <cacheHierarchy uniqueName="[d_agg_age_data].[Crude_rate]" caption="Crude_rate" attribute="1" defaultMemberUniqueName="[d_agg_age_data].[Crude_rate].[All]" allUniqueName="[d_agg_age_data].[Crude_rate].[All]" dimensionUniqueName="[d_agg_age_data]" displayFolder="" count="0" memberValueDatatype="5" unbalanced="0"/>
    <cacheHierarchy uniqueName="[d_agg_age_data].[crude_Rate_CIL]" caption="crude_Rate_CIL" attribute="1" defaultMemberUniqueName="[d_agg_age_data].[crude_Rate_CIL].[All]" allUniqueName="[d_agg_age_data].[crude_Rate_CIL].[All]" dimensionUniqueName="[d_agg_age_data]" displayFolder="" count="0" memberValueDatatype="5" unbalanced="0"/>
    <cacheHierarchy uniqueName="[d_agg_age_data].[crude_Rate_CIU]" caption="crude_Rate_CIU" attribute="1" defaultMemberUniqueName="[d_agg_age_data].[crude_Rate_CIU].[All]" allUniqueName="[d_agg_age_data].[crude_Rate_CIU].[All]" dimensionUniqueName="[d_agg_age_data]" displayFolder="" count="0" memberValueDatatype="5" unbalanced="0"/>
    <cacheHierarchy uniqueName="[d_agg_age_data].[ci_range]" caption="ci_range" attribute="1" defaultMemberUniqueName="[d_agg_age_data].[ci_range].[All]" allUniqueName="[d_agg_age_data].[ci_range].[All]" dimensionUniqueName="[d_agg_age_data]" displayFolder="" count="0" memberValueDatatype="130" unbalanced="0"/>
    <cacheHierarchy uniqueName="[d_agg_race_data].[year]" caption="year" attribute="1" defaultMemberUniqueName="[d_agg_race_data].[year].[All]" allUniqueName="[d_agg_race_data].[year].[All]" dimensionUniqueName="[d_agg_race_data]" displayFolder="" count="0" memberValueDatatype="20" unbalanced="0"/>
    <cacheHierarchy uniqueName="[d_agg_race_data].[race_ethnchs]" caption="race_ethnchs" attribute="1" defaultMemberUniqueName="[d_agg_race_data].[race_ethnchs].[All]" allUniqueName="[d_agg_race_data].[race_ethnchs].[All]" dimensionUniqueName="[d_agg_race_data]" displayFolder="" count="0" memberValueDatatype="130" unbalanced="0"/>
    <cacheHierarchy uniqueName="[d_agg_race_data].[Count]" caption="Count" attribute="1" defaultMemberUniqueName="[d_agg_race_data].[Count].[All]" allUniqueName="[d_agg_race_data].[Count].[All]" dimensionUniqueName="[d_agg_race_data]" displayFolder="" count="0" memberValueDatatype="20" unbalanced="0"/>
    <cacheHierarchy uniqueName="[d_agg_race_data].[age_adj_rates]" caption="age_adj_rates" attribute="1" defaultMemberUniqueName="[d_agg_race_data].[age_adj_rates].[All]" allUniqueName="[d_agg_race_data].[age_adj_rates].[All]" dimensionUniqueName="[d_agg_race_data]" displayFolder="" count="0" memberValueDatatype="5" unbalanced="0"/>
    <cacheHierarchy uniqueName="[d_agg_race_data].[ageadj_CI_Lo]" caption="ageadj_CI_Lo" attribute="1" defaultMemberUniqueName="[d_agg_race_data].[ageadj_CI_Lo].[All]" allUniqueName="[d_agg_race_data].[ageadj_CI_Lo].[All]" dimensionUniqueName="[d_agg_race_data]" displayFolder="" count="0" memberValueDatatype="5" unbalanced="0"/>
    <cacheHierarchy uniqueName="[d_agg_race_data].[ageadj_CI_Hi]" caption="ageadj_CI_Hi" attribute="1" defaultMemberUniqueName="[d_agg_race_data].[ageadj_CI_Hi].[All]" allUniqueName="[d_agg_race_data].[ageadj_CI_Hi].[All]" dimensionUniqueName="[d_agg_race_data]" displayFolder="" count="0" memberValueDatatype="5" unbalanced="0"/>
    <cacheHierarchy uniqueName="[d_agg_race_data].[ci _range]" caption="ci _range" attribute="1" defaultMemberUniqueName="[d_agg_race_data].[ci _range].[All]" allUniqueName="[d_agg_race_data].[ci _range].[All]" dimensionUniqueName="[d_agg_race_data]" displayFolder="" count="0" memberValueDatatype="130" unbalanced="0"/>
    <cacheHierarchy uniqueName="[d_agg_sex_data].[year]" caption="year" attribute="1" defaultMemberUniqueName="[d_agg_sex_data].[year].[All]" allUniqueName="[d_agg_sex_data].[year].[All]" dimensionUniqueName="[d_agg_sex_data]" displayFolder="" count="0" memberValueDatatype="20" unbalanced="0"/>
    <cacheHierarchy uniqueName="[d_agg_sex_data].[sex]" caption="sex" attribute="1" defaultMemberUniqueName="[d_agg_sex_data].[sex].[All]" allUniqueName="[d_agg_sex_data].[sex].[All]" dimensionUniqueName="[d_agg_sex_data]" displayFolder="" count="0" memberValueDatatype="130" unbalanced="0"/>
    <cacheHierarchy uniqueName="[d_agg_sex_data].[Count]" caption="Count" attribute="1" defaultMemberUniqueName="[d_agg_sex_data].[Count].[All]" allUniqueName="[d_agg_sex_data].[Count].[All]" dimensionUniqueName="[d_agg_sex_data]" displayFolder="" count="0" memberValueDatatype="20" unbalanced="0"/>
    <cacheHierarchy uniqueName="[d_agg_sex_data].[age_adj_rates]" caption="age_adj_rates" attribute="1" defaultMemberUniqueName="[d_agg_sex_data].[age_adj_rates].[All]" allUniqueName="[d_agg_sex_data].[age_adj_rates].[All]" dimensionUniqueName="[d_agg_sex_data]" displayFolder="" count="0" memberValueDatatype="5" unbalanced="0"/>
    <cacheHierarchy uniqueName="[d_agg_sex_data].[ageadj_CI_Lo]" caption="ageadj_CI_Lo" attribute="1" defaultMemberUniqueName="[d_agg_sex_data].[ageadj_CI_Lo].[All]" allUniqueName="[d_agg_sex_data].[ageadj_CI_Lo].[All]" dimensionUniqueName="[d_agg_sex_data]" displayFolder="" count="0" memberValueDatatype="5" unbalanced="0"/>
    <cacheHierarchy uniqueName="[d_agg_sex_data].[ageadj_CI_Hi]" caption="ageadj_CI_Hi" attribute="1" defaultMemberUniqueName="[d_agg_sex_data].[ageadj_CI_Hi].[All]" allUniqueName="[d_agg_sex_data].[ageadj_CI_Hi].[All]" dimensionUniqueName="[d_agg_sex_data]" displayFolder="" count="0" memberValueDatatype="5" unbalanced="0"/>
    <cacheHierarchy uniqueName="[d_agg_sex_data].[ci_range]" caption="ci_range" attribute="1" defaultMemberUniqueName="[d_agg_sex_data].[ci_range].[All]" allUniqueName="[d_agg_sex_data].[ci_range].[All]" dimensionUniqueName="[d_agg_sex_data]" displayFolder="" count="0" memberValueDatatype="130" unbalanced="0"/>
    <cacheHierarchy uniqueName="[d_race_data].[year]" caption="year" attribute="1" defaultMemberUniqueName="[d_race_data].[year].[All]" allUniqueName="[d_race_data].[year].[All]" dimensionUniqueName="[d_race_data]" displayFolder="" count="0" memberValueDatatype="20" unbalanced="0"/>
    <cacheHierarchy uniqueName="[d_race_data].[cncr_cllctn]" caption="cncr_cllctn" attribute="1" defaultMemberUniqueName="[d_race_data].[cncr_cllctn].[All]" allUniqueName="[d_race_data].[cncr_cllctn].[All]" dimensionUniqueName="[d_race_data]" displayFolder="" count="0" memberValueDatatype="130" unbalanced="0"/>
    <cacheHierarchy uniqueName="[d_race_data].[race_ethnchs]" caption="race_ethnchs" attribute="1" defaultMemberUniqueName="[d_race_data].[race_ethnchs].[All]" allUniqueName="[d_race_data].[race_ethnchs].[All]" dimensionUniqueName="[d_race_data]" displayFolder="" count="0" memberValueDatatype="130" unbalanced="0"/>
    <cacheHierarchy uniqueName="[d_race_data].[Count]" caption="Count" attribute="1" defaultMemberUniqueName="[d_race_data].[Count].[All]" allUniqueName="[d_race_data].[Count].[All]" dimensionUniqueName="[d_race_data]" displayFolder="" count="0" memberValueDatatype="20" unbalanced="0"/>
    <cacheHierarchy uniqueName="[d_race_data].[age_adj_rates]" caption="age_adj_rates" attribute="1" defaultMemberUniqueName="[d_race_data].[age_adj_rates].[All]" allUniqueName="[d_race_data].[age_adj_rates].[All]" dimensionUniqueName="[d_race_data]" displayFolder="" count="0" memberValueDatatype="5" unbalanced="0"/>
    <cacheHierarchy uniqueName="[d_race_data].[ageadj_CI_Lo]" caption="ageadj_CI_Lo" attribute="1" defaultMemberUniqueName="[d_race_data].[ageadj_CI_Lo].[All]" allUniqueName="[d_race_data].[ageadj_CI_Lo].[All]" dimensionUniqueName="[d_race_data]" displayFolder="" count="0" memberValueDatatype="5" unbalanced="0"/>
    <cacheHierarchy uniqueName="[d_race_data].[ageadj_CI_Hi]" caption="ageadj_CI_Hi" attribute="1" defaultMemberUniqueName="[d_race_data].[ageadj_CI_Hi].[All]" allUniqueName="[d_race_data].[ageadj_CI_Hi].[All]" dimensionUniqueName="[d_race_data]" displayFolder="" count="0" memberValueDatatype="5" unbalanced="0"/>
    <cacheHierarchy uniqueName="[d_race_data].[ci_lo_fix]" caption="ci_lo_fix" attribute="1" defaultMemberUniqueName="[d_race_data].[ci_lo_fix].[All]" allUniqueName="[d_race_data].[ci_lo_fix].[All]" dimensionUniqueName="[d_race_data]" displayFolder="" count="0" memberValueDatatype="5" unbalanced="0"/>
    <cacheHierarchy uniqueName="[d_race_data].[ci_range]" caption="ci_range" attribute="1" defaultMemberUniqueName="[d_race_data].[ci_range].[All]" allUniqueName="[d_race_data].[ci_range].[All]" dimensionUniqueName="[d_race_data]" displayFolder="" count="0" memberValueDatatype="130" unbalanced="0"/>
    <cacheHierarchy uniqueName="[d_sex_data].[year]" caption="year" attribute="1" defaultMemberUniqueName="[d_sex_data].[year].[All]" allUniqueName="[d_sex_data].[year].[All]" dimensionUniqueName="[d_sex_data]" displayFolder="" count="0" memberValueDatatype="20" unbalanced="0"/>
    <cacheHierarchy uniqueName="[d_sex_data].[cncr_cllctn]" caption="cncr_cllctn" attribute="1" defaultMemberUniqueName="[d_sex_data].[cncr_cllctn].[All]" allUniqueName="[d_sex_data].[cncr_cllctn].[All]" dimensionUniqueName="[d_sex_data]" displayFolder="" count="0" memberValueDatatype="130" unbalanced="0"/>
    <cacheHierarchy uniqueName="[d_sex_data].[sex]" caption="sex" attribute="1" defaultMemberUniqueName="[d_sex_data].[sex].[All]" allUniqueName="[d_sex_data].[sex].[All]" dimensionUniqueName="[d_sex_data]" displayFolder="" count="0" memberValueDatatype="130" unbalanced="0"/>
    <cacheHierarchy uniqueName="[d_sex_data].[Count]" caption="Count" attribute="1" defaultMemberUniqueName="[d_sex_data].[Count].[All]" allUniqueName="[d_sex_data].[Count].[All]" dimensionUniqueName="[d_sex_data]" displayFolder="" count="0" memberValueDatatype="20" unbalanced="0"/>
    <cacheHierarchy uniqueName="[d_sex_data].[age_adj_rates]" caption="age_adj_rates" attribute="1" defaultMemberUniqueName="[d_sex_data].[age_adj_rates].[All]" allUniqueName="[d_sex_data].[age_adj_rates].[All]" dimensionUniqueName="[d_sex_data]" displayFolder="" count="0" memberValueDatatype="5" unbalanced="0"/>
    <cacheHierarchy uniqueName="[d_sex_data].[ageadj_CI_Lo]" caption="ageadj_CI_Lo" attribute="1" defaultMemberUniqueName="[d_sex_data].[ageadj_CI_Lo].[All]" allUniqueName="[d_sex_data].[ageadj_CI_Lo].[All]" dimensionUniqueName="[d_sex_data]" displayFolder="" count="0" memberValueDatatype="5" unbalanced="0"/>
    <cacheHierarchy uniqueName="[d_sex_data].[ageadj_CI_Hi]" caption="ageadj_CI_Hi" attribute="1" defaultMemberUniqueName="[d_sex_data].[ageadj_CI_Hi].[All]" allUniqueName="[d_sex_data].[ageadj_CI_Hi].[All]" dimensionUniqueName="[d_sex_data]" displayFolder="" count="0" memberValueDatatype="5" unbalanced="0"/>
    <cacheHierarchy uniqueName="[d_sex_data].[ci_range]" caption="ci_range" attribute="1" defaultMemberUniqueName="[d_sex_data].[ci_range].[All]" allUniqueName="[d_sex_data].[ci_range].[All]" dimensionUniqueName="[d_sex_data]" displayFolder="" count="0" memberValueDatatype="130" unbalanced="0"/>
    <cacheHierarchy uniqueName="[D_Year_AA].[year]" caption="year" attribute="1" defaultMemberUniqueName="[D_Year_AA].[year].[All]" allUniqueName="[D_Year_AA].[year].[All]" dimensionUniqueName="[D_Year_AA]" displayFolder="" count="0" memberValueDatatype="20" unbalanced="0"/>
    <cacheHierarchy uniqueName="[D_Year_AA].[cncr_cllctn]" caption="cncr_cllctn" attribute="1" defaultMemberUniqueName="[D_Year_AA].[cncr_cllctn].[All]" allUniqueName="[D_Year_AA].[cncr_cllctn].[All]" dimensionUniqueName="[D_Year_AA]" displayFolder="" count="0" memberValueDatatype="130" unbalanced="0"/>
    <cacheHierarchy uniqueName="[D_Year_AA].[Count]" caption="Count" attribute="1" defaultMemberUniqueName="[D_Year_AA].[Count].[All]" allUniqueName="[D_Year_AA].[Count].[All]" dimensionUniqueName="[D_Year_AA]" displayFolder="" count="0" memberValueDatatype="20" unbalanced="0"/>
    <cacheHierarchy uniqueName="[D_Year_AA].[age_adj_rates]" caption="age_adj_rates" attribute="1" defaultMemberUniqueName="[D_Year_AA].[age_adj_rates].[All]" allUniqueName="[D_Year_AA].[age_adj_rates].[All]" dimensionUniqueName="[D_Year_AA]" displayFolder="" count="0" memberValueDatatype="5" unbalanced="0"/>
    <cacheHierarchy uniqueName="[D_Year_AA].[ageadj_CI_Lo]" caption="ageadj_CI_Lo" attribute="1" defaultMemberUniqueName="[D_Year_AA].[ageadj_CI_Lo].[All]" allUniqueName="[D_Year_AA].[ageadj_CI_Lo].[All]" dimensionUniqueName="[D_Year_AA]" displayFolder="" count="0" memberValueDatatype="5" unbalanced="0"/>
    <cacheHierarchy uniqueName="[D_Year_AA].[ageadj_CI_Hi]" caption="ageadj_CI_Hi" attribute="1" defaultMemberUniqueName="[D_Year_AA].[ageadj_CI_Hi].[All]" allUniqueName="[D_Year_AA].[ageadj_CI_Hi].[All]" dimensionUniqueName="[D_Year_AA]" displayFolder="" count="0" memberValueDatatype="5" unbalanced="0"/>
    <cacheHierarchy uniqueName="[D_Year_AA].[ci_range]" caption="ci_range" attribute="1" defaultMemberUniqueName="[D_Year_AA].[ci_range].[All]" allUniqueName="[D_Year_AA].[ci_range].[All]" dimensionUniqueName="[D_Year_AA]" displayFolder="" count="0" memberValueDatatype="130" unbalanced="0"/>
    <cacheHierarchy uniqueName="[ind_cancers].[cncr_cllctn]" caption="cncr_cllctn" attribute="1" defaultMemberUniqueName="[ind_cancers].[cncr_cllctn].[All]" allUniqueName="[ind_cancers].[cncr_cllctn].[All]" dimensionUniqueName="[ind_cancers]" displayFolder="" count="2" memberValueDatatype="130" unbalanced="0">
      <fieldsUsage count="2">
        <fieldUsage x="-1"/>
        <fieldUsage x="3"/>
      </fieldsUsage>
    </cacheHierarchy>
    <cacheHierarchy uniqueName="[tum_age_data].[cncr_cllctn]" caption="cncr_cllctn" attribute="1" defaultMemberUniqueName="[tum_age_data].[cncr_cllctn].[All]" allUniqueName="[tum_age_data].[cncr_cllctn].[All]" dimensionUniqueName="[tum_age_data]" displayFolder="" count="0" memberValueDatatype="130" unbalanced="0"/>
    <cacheHierarchy uniqueName="[tum_age_data].[DX_YEAR]" caption="DX_YEAR" attribute="1" defaultMemberUniqueName="[tum_age_data].[DX_YEAR].[All]" allUniqueName="[tum_age_data].[DX_YEAR].[All]" dimensionUniqueName="[tum_age_data]" displayFolder="" count="0" memberValueDatatype="20" unbalanced="0"/>
    <cacheHierarchy uniqueName="[tum_age_data].[AGE_GRP1]" caption="AGE_GRP1" attribute="1" defaultMemberUniqueName="[tum_age_data].[AGE_GRP1].[All]" allUniqueName="[tum_age_data].[AGE_GRP1].[All]" dimensionUniqueName="[tum_age_data]" displayFolder="" count="0" memberValueDatatype="130" unbalanced="0"/>
    <cacheHierarchy uniqueName="[tum_age_data].[COUNT]" caption="COUNT" attribute="1" defaultMemberUniqueName="[tum_age_data].[COUNT].[All]" allUniqueName="[tum_age_data].[COUNT].[All]" dimensionUniqueName="[tum_age_data]" displayFolder="" count="0" memberValueDatatype="20" unbalanced="0"/>
    <cacheHierarchy uniqueName="[tum_age_data].[PERCENT]" caption="PERCENT" attribute="1" defaultMemberUniqueName="[tum_age_data].[PERCENT].[All]" allUniqueName="[tum_age_data].[PERCENT].[All]" dimensionUniqueName="[tum_age_data]" displayFolder="" count="0" memberValueDatatype="5" unbalanced="0"/>
    <cacheHierarchy uniqueName="[tum_age_data].[Population]" caption="Population" attribute="1" defaultMemberUniqueName="[tum_age_data].[Population].[All]" allUniqueName="[tum_age_data].[Population].[All]" dimensionUniqueName="[tum_age_data]" displayFolder="" count="0" memberValueDatatype="5" unbalanced="0"/>
    <cacheHierarchy uniqueName="[tum_age_data].[Crude_rate]" caption="Crude_rate" attribute="1" defaultMemberUniqueName="[tum_age_data].[Crude_rate].[All]" allUniqueName="[tum_age_data].[Crude_rate].[All]" dimensionUniqueName="[tum_age_data]" displayFolder="" count="0" memberValueDatatype="5" unbalanced="0"/>
    <cacheHierarchy uniqueName="[tum_age_data].[crude_Rate_CIL]" caption="crude_Rate_CIL" attribute="1" defaultMemberUniqueName="[tum_age_data].[crude_Rate_CIL].[All]" allUniqueName="[tum_age_data].[crude_Rate_CIL].[All]" dimensionUniqueName="[tum_age_data]" displayFolder="" count="0" memberValueDatatype="5" unbalanced="0"/>
    <cacheHierarchy uniqueName="[tum_age_data].[crude_Rate_CIU]" caption="crude_Rate_CIU" attribute="1" defaultMemberUniqueName="[tum_age_data].[crude_Rate_CIU].[All]" allUniqueName="[tum_age_data].[crude_Rate_CIU].[All]" dimensionUniqueName="[tum_age_data]" displayFolder="" count="0" memberValueDatatype="5" unbalanced="0"/>
    <cacheHierarchy uniqueName="[tum_age_data].[ci_range]" caption="ci_range" attribute="1" defaultMemberUniqueName="[tum_age_data].[ci_range].[All]" allUniqueName="[tum_age_data].[ci_range].[All]" dimensionUniqueName="[tum_age_data]" displayFolder="" count="0" memberValueDatatype="130" unbalanced="0"/>
    <cacheHierarchy uniqueName="[tum_agg_age_data].[CNR_GRP3]" caption="CNR_GRP3" attribute="1" defaultMemberUniqueName="[tum_agg_age_data].[CNR_GRP3].[All]" allUniqueName="[tum_agg_age_data].[CNR_GRP3].[All]" dimensionUniqueName="[tum_agg_age_data]" displayFolder="" count="0" memberValueDatatype="20" unbalanced="0"/>
    <cacheHierarchy uniqueName="[tum_agg_age_data].[DX_YEAR]" caption="DX_YEAR" attribute="1" defaultMemberUniqueName="[tum_agg_age_data].[DX_YEAR].[All]" allUniqueName="[tum_agg_age_data].[DX_YEAR].[All]" dimensionUniqueName="[tum_agg_age_data]" displayFolder="" count="0" memberValueDatatype="20" unbalanced="0"/>
    <cacheHierarchy uniqueName="[tum_agg_age_data].[AGE_GRP1]" caption="AGE_GRP1" attribute="1" defaultMemberUniqueName="[tum_agg_age_data].[AGE_GRP1].[All]" allUniqueName="[tum_agg_age_data].[AGE_GRP1].[All]" dimensionUniqueName="[tum_agg_age_data]" displayFolder="" count="0" memberValueDatatype="130" unbalanced="0"/>
    <cacheHierarchy uniqueName="[tum_agg_age_data].[COUNT]" caption="COUNT" attribute="1" defaultMemberUniqueName="[tum_agg_age_data].[COUNT].[All]" allUniqueName="[tum_agg_age_data].[COUNT].[All]" dimensionUniqueName="[tum_agg_age_data]" displayFolder="" count="0" memberValueDatatype="20" unbalanced="0"/>
    <cacheHierarchy uniqueName="[tum_agg_age_data].[PERCENT]" caption="PERCENT" attribute="1" defaultMemberUniqueName="[tum_agg_age_data].[PERCENT].[All]" allUniqueName="[tum_agg_age_data].[PERCENT].[All]" dimensionUniqueName="[tum_agg_age_data]" displayFolder="" count="0" memberValueDatatype="5" unbalanced="0"/>
    <cacheHierarchy uniqueName="[tum_agg_age_data].[Population]" caption="Population" attribute="1" defaultMemberUniqueName="[tum_agg_age_data].[Population].[All]" allUniqueName="[tum_agg_age_data].[Population].[All]" dimensionUniqueName="[tum_agg_age_data]" displayFolder="" count="0" memberValueDatatype="5" unbalanced="0"/>
    <cacheHierarchy uniqueName="[tum_agg_age_data].[Crude_rate]" caption="Crude_rate" attribute="1" defaultMemberUniqueName="[tum_agg_age_data].[Crude_rate].[All]" allUniqueName="[tum_agg_age_data].[Crude_rate].[All]" dimensionUniqueName="[tum_agg_age_data]" displayFolder="" count="0" memberValueDatatype="5" unbalanced="0"/>
    <cacheHierarchy uniqueName="[tum_agg_age_data].[crude_Rate_CIL]" caption="crude_Rate_CIL" attribute="1" defaultMemberUniqueName="[tum_agg_age_data].[crude_Rate_CIL].[All]" allUniqueName="[tum_agg_age_data].[crude_Rate_CIL].[All]" dimensionUniqueName="[tum_agg_age_data]" displayFolder="" count="0" memberValueDatatype="5" unbalanced="0"/>
    <cacheHierarchy uniqueName="[tum_agg_age_data].[crude_Rate_CIU]" caption="crude_Rate_CIU" attribute="1" defaultMemberUniqueName="[tum_agg_age_data].[crude_Rate_CIU].[All]" allUniqueName="[tum_agg_age_data].[crude_Rate_CIU].[All]" dimensionUniqueName="[tum_agg_age_data]" displayFolder="" count="0" memberValueDatatype="5" unbalanced="0"/>
    <cacheHierarchy uniqueName="[tum_agg_age_data].[ci_range]" caption="ci_range" attribute="1" defaultMemberUniqueName="[tum_agg_age_data].[ci_range].[All]" allUniqueName="[tum_agg_age_data].[ci_range].[All]" dimensionUniqueName="[tum_agg_age_data]" displayFolder="" count="0" memberValueDatatype="130" unbalanced="0"/>
    <cacheHierarchy uniqueName="[tum_agg_race_data].[DX_YEAR]" caption="DX_YEAR" attribute="1" defaultMemberUniqueName="[tum_agg_race_data].[DX_YEAR].[All]" allUniqueName="[tum_agg_race_data].[DX_YEAR].[All]" dimensionUniqueName="[tum_agg_race_data]" displayFolder="" count="0" memberValueDatatype="20" unbalanced="0"/>
    <cacheHierarchy uniqueName="[tum_agg_race_data].[race_ethn]" caption="race_ethn" attribute="1" defaultMemberUniqueName="[tum_agg_race_data].[race_ethn].[All]" allUniqueName="[tum_agg_race_data].[race_ethn].[All]" dimensionUniqueName="[tum_agg_race_data]" displayFolder="" count="0" memberValueDatatype="130" unbalanced="0"/>
    <cacheHierarchy uniqueName="[tum_agg_race_data].[Count]" caption="Count" attribute="1" defaultMemberUniqueName="[tum_agg_race_data].[Count].[All]" allUniqueName="[tum_agg_race_data].[Count].[All]" dimensionUniqueName="[tum_agg_race_data]" displayFolder="" count="0" memberValueDatatype="20" unbalanced="0"/>
    <cacheHierarchy uniqueName="[tum_agg_race_data].[age_adj_rates]" caption="age_adj_rates" attribute="1" defaultMemberUniqueName="[tum_agg_race_data].[age_adj_rates].[All]" allUniqueName="[tum_agg_race_data].[age_adj_rates].[All]" dimensionUniqueName="[tum_agg_race_data]" displayFolder="" count="0" memberValueDatatype="5" unbalanced="0"/>
    <cacheHierarchy uniqueName="[tum_agg_race_data].[ageadj_CI_Lo]" caption="ageadj_CI_Lo" attribute="1" defaultMemberUniqueName="[tum_agg_race_data].[ageadj_CI_Lo].[All]" allUniqueName="[tum_agg_race_data].[ageadj_CI_Lo].[All]" dimensionUniqueName="[tum_agg_race_data]" displayFolder="" count="0" memberValueDatatype="5" unbalanced="0"/>
    <cacheHierarchy uniqueName="[tum_agg_race_data].[ageadj_CI_Hi]" caption="ageadj_CI_Hi" attribute="1" defaultMemberUniqueName="[tum_agg_race_data].[ageadj_CI_Hi].[All]" allUniqueName="[tum_agg_race_data].[ageadj_CI_Hi].[All]" dimensionUniqueName="[tum_agg_race_data]" displayFolder="" count="0" memberValueDatatype="5" unbalanced="0"/>
    <cacheHierarchy uniqueName="[tum_agg_race_data].[ci_range]" caption="ci_range" attribute="1" defaultMemberUniqueName="[tum_agg_race_data].[ci_range].[All]" allUniqueName="[tum_agg_race_data].[ci_range].[All]" dimensionUniqueName="[tum_agg_race_data]" displayFolder="" count="0" memberValueDatatype="130" unbalanced="0"/>
    <cacheHierarchy uniqueName="[tum_agg_sex_data].[DX_YEAR]" caption="DX_YEAR" attribute="1" defaultMemberUniqueName="[tum_agg_sex_data].[DX_YEAR].[All]" allUniqueName="[tum_agg_sex_data].[DX_YEAR].[All]" dimensionUniqueName="[tum_agg_sex_data]" displayFolder="" count="0" memberValueDatatype="20" unbalanced="0"/>
    <cacheHierarchy uniqueName="[tum_agg_sex_data].[new_sex]" caption="new_sex" attribute="1" defaultMemberUniqueName="[tum_agg_sex_data].[new_sex].[All]" allUniqueName="[tum_agg_sex_data].[new_sex].[All]" dimensionUniqueName="[tum_agg_sex_data]" displayFolder="" count="0" memberValueDatatype="130" unbalanced="0"/>
    <cacheHierarchy uniqueName="[tum_agg_sex_data].[Count]" caption="Count" attribute="1" defaultMemberUniqueName="[tum_agg_sex_data].[Count].[All]" allUniqueName="[tum_agg_sex_data].[Count].[All]" dimensionUniqueName="[tum_agg_sex_data]" displayFolder="" count="0" memberValueDatatype="20" unbalanced="0"/>
    <cacheHierarchy uniqueName="[tum_agg_sex_data].[age_adj_rates]" caption="age_adj_rates" attribute="1" defaultMemberUniqueName="[tum_agg_sex_data].[age_adj_rates].[All]" allUniqueName="[tum_agg_sex_data].[age_adj_rates].[All]" dimensionUniqueName="[tum_agg_sex_data]" displayFolder="" count="0" memberValueDatatype="5" unbalanced="0"/>
    <cacheHierarchy uniqueName="[tum_agg_sex_data].[ageadj_CI_Lo]" caption="ageadj_CI_Lo" attribute="1" defaultMemberUniqueName="[tum_agg_sex_data].[ageadj_CI_Lo].[All]" allUniqueName="[tum_agg_sex_data].[ageadj_CI_Lo].[All]" dimensionUniqueName="[tum_agg_sex_data]" displayFolder="" count="0" memberValueDatatype="5" unbalanced="0"/>
    <cacheHierarchy uniqueName="[tum_agg_sex_data].[ageadj_CI_Hi]" caption="ageadj_CI_Hi" attribute="1" defaultMemberUniqueName="[tum_agg_sex_data].[ageadj_CI_Hi].[All]" allUniqueName="[tum_agg_sex_data].[ageadj_CI_Hi].[All]" dimensionUniqueName="[tum_agg_sex_data]" displayFolder="" count="0" memberValueDatatype="5" unbalanced="0"/>
    <cacheHierarchy uniqueName="[tum_agg_sex_data].[ci_range]" caption="ci_range" attribute="1" defaultMemberUniqueName="[tum_agg_sex_data].[ci_range].[All]" allUniqueName="[tum_agg_sex_data].[ci_range].[All]" dimensionUniqueName="[tum_agg_sex_data]" displayFolder="" count="0" memberValueDatatype="130" unbalanced="0"/>
    <cacheHierarchy uniqueName="[tum_race_data].[DX_YEAR]" caption="DX_YEAR" attribute="1" defaultMemberUniqueName="[tum_race_data].[DX_YEAR].[All]" allUniqueName="[tum_race_data].[DX_YEAR].[All]" dimensionUniqueName="[tum_race_data]" displayFolder="" count="0" memberValueDatatype="20" unbalanced="0"/>
    <cacheHierarchy uniqueName="[tum_race_data].[cncr_cllctn]" caption="cncr_cllctn" attribute="1" defaultMemberUniqueName="[tum_race_data].[cncr_cllctn].[All]" allUniqueName="[tum_race_data].[cncr_cllctn].[All]" dimensionUniqueName="[tum_race_data]" displayFolder="" count="0" memberValueDatatype="130" unbalanced="0"/>
    <cacheHierarchy uniqueName="[tum_race_data].[race_ethn]" caption="race_ethn" attribute="1" defaultMemberUniqueName="[tum_race_data].[race_ethn].[All]" allUniqueName="[tum_race_data].[race_ethn].[All]" dimensionUniqueName="[tum_race_data]" displayFolder="" count="0" memberValueDatatype="130" unbalanced="0"/>
    <cacheHierarchy uniqueName="[tum_race_data].[Count]" caption="Count" attribute="1" defaultMemberUniqueName="[tum_race_data].[Count].[All]" allUniqueName="[tum_race_data].[Count].[All]" dimensionUniqueName="[tum_race_data]" displayFolder="" count="0" memberValueDatatype="20" unbalanced="0"/>
    <cacheHierarchy uniqueName="[tum_race_data].[age_adj_rates]" caption="age_adj_rates" attribute="1" defaultMemberUniqueName="[tum_race_data].[age_adj_rates].[All]" allUniqueName="[tum_race_data].[age_adj_rates].[All]" dimensionUniqueName="[tum_race_data]" displayFolder="" count="0" memberValueDatatype="5" unbalanced="0"/>
    <cacheHierarchy uniqueName="[tum_race_data].[ageadj_CI_Lo]" caption="ageadj_CI_Lo" attribute="1" defaultMemberUniqueName="[tum_race_data].[ageadj_CI_Lo].[All]" allUniqueName="[tum_race_data].[ageadj_CI_Lo].[All]" dimensionUniqueName="[tum_race_data]" displayFolder="" count="0" memberValueDatatype="5" unbalanced="0"/>
    <cacheHierarchy uniqueName="[tum_race_data].[ageadj_CI_Hi]" caption="ageadj_CI_Hi" attribute="1" defaultMemberUniqueName="[tum_race_data].[ageadj_CI_Hi].[All]" allUniqueName="[tum_race_data].[ageadj_CI_Hi].[All]" dimensionUniqueName="[tum_race_data]" displayFolder="" count="0" memberValueDatatype="5" unbalanced="0"/>
    <cacheHierarchy uniqueName="[tum_race_data].[ci_range]" caption="ci_range" attribute="1" defaultMemberUniqueName="[tum_race_data].[ci_range].[All]" allUniqueName="[tum_race_data].[ci_range].[All]" dimensionUniqueName="[tum_race_data]" displayFolder="" count="0" memberValueDatatype="130" unbalanced="0"/>
    <cacheHierarchy uniqueName="[tum_sex_data].[DX_YEAR]" caption="DX_YEAR" attribute="1" defaultMemberUniqueName="[tum_sex_data].[DX_YEAR].[All]" allUniqueName="[tum_sex_data].[DX_YEAR].[All]" dimensionUniqueName="[tum_sex_data]" displayFolder="" count="2" memberValueDatatype="20" unbalanced="0">
      <fieldsUsage count="2">
        <fieldUsage x="-1"/>
        <fieldUsage x="0"/>
      </fieldsUsage>
    </cacheHierarchy>
    <cacheHierarchy uniqueName="[tum_sex_data].[cncr_cllctn]" caption="cncr_cllctn" attribute="1" defaultMemberUniqueName="[tum_sex_data].[cncr_cllctn].[All]" allUniqueName="[tum_sex_data].[cncr_cllctn].[All]" dimensionUniqueName="[tum_sex_data]" displayFolder="" count="0" memberValueDatatype="130" unbalanced="0"/>
    <cacheHierarchy uniqueName="[tum_sex_data].[new_sex]" caption="new_sex" attribute="1" defaultMemberUniqueName="[tum_sex_data].[new_sex].[All]" allUniqueName="[tum_sex_data].[new_sex].[All]" dimensionUniqueName="[tum_sex_data]" displayFolder="" count="2" memberValueDatatype="130" unbalanced="0">
      <fieldsUsage count="2">
        <fieldUsage x="-1"/>
        <fieldUsage x="1"/>
      </fieldsUsage>
    </cacheHierarchy>
    <cacheHierarchy uniqueName="[tum_sex_data].[Count]" caption="Count" attribute="1" defaultMemberUniqueName="[tum_sex_data].[Count].[All]" allUniqueName="[tum_sex_data].[Count].[All]" dimensionUniqueName="[tum_sex_data]" displayFolder="" count="0" memberValueDatatype="20" unbalanced="0"/>
    <cacheHierarchy uniqueName="[tum_sex_data].[age_adj_rates]" caption="age_adj_rates" attribute="1" defaultMemberUniqueName="[tum_sex_data].[age_adj_rates].[All]" allUniqueName="[tum_sex_data].[age_adj_rates].[All]" dimensionUniqueName="[tum_sex_data]" displayFolder="" count="0" memberValueDatatype="5" unbalanced="0"/>
    <cacheHierarchy uniqueName="[tum_sex_data].[ageadj_CI_Lo]" caption="ageadj_CI_Lo" attribute="1" defaultMemberUniqueName="[tum_sex_data].[ageadj_CI_Lo].[All]" allUniqueName="[tum_sex_data].[ageadj_CI_Lo].[All]" dimensionUniqueName="[tum_sex_data]" displayFolder="" count="0" memberValueDatatype="5" unbalanced="0"/>
    <cacheHierarchy uniqueName="[tum_sex_data].[ageadj_CI_Hi]" caption="ageadj_CI_Hi" attribute="1" defaultMemberUniqueName="[tum_sex_data].[ageadj_CI_Hi].[All]" allUniqueName="[tum_sex_data].[ageadj_CI_Hi].[All]" dimensionUniqueName="[tum_sex_data]" displayFolder="" count="0" memberValueDatatype="5" unbalanced="0"/>
    <cacheHierarchy uniqueName="[tum_sex_data].[ci_range]" caption="ci_range" attribute="1" defaultMemberUniqueName="[tum_sex_data].[ci_range].[All]" allUniqueName="[tum_sex_data].[ci_range].[All]" dimensionUniqueName="[tum_sex_data]" displayFolder="" count="0" memberValueDatatype="130" unbalanced="0"/>
    <cacheHierarchy uniqueName="[tum_sex_data].[Column2]" caption="Column2" attribute="1" defaultMemberUniqueName="[tum_sex_data].[Column2].[All]" allUniqueName="[tum_sex_data].[Column2].[All]" dimensionUniqueName="[tum_sex_data]" displayFolder="" count="0" memberValueDatatype="130" unbalanced="0"/>
    <cacheHierarchy uniqueName="[Tum_Year_AA].[DX_YEAR]" caption="DX_YEAR" attribute="1" defaultMemberUniqueName="[Tum_Year_AA].[DX_YEAR].[All]" allUniqueName="[Tum_Year_AA].[DX_YEAR].[All]" dimensionUniqueName="[Tum_Year_AA]" displayFolder="" count="0" memberValueDatatype="20" unbalanced="0"/>
    <cacheHierarchy uniqueName="[Tum_Year_AA].[cncr_cllctn]" caption="cncr_cllctn" attribute="1" defaultMemberUniqueName="[Tum_Year_AA].[cncr_cllctn].[All]" allUniqueName="[Tum_Year_AA].[cncr_cllctn].[All]" dimensionUniqueName="[Tum_Year_AA]" displayFolder="" count="0" memberValueDatatype="130" unbalanced="0"/>
    <cacheHierarchy uniqueName="[Tum_Year_AA].[Count]" caption="Count" attribute="1" defaultMemberUniqueName="[Tum_Year_AA].[Count].[All]" allUniqueName="[Tum_Year_AA].[Count].[All]" dimensionUniqueName="[Tum_Year_AA]" displayFolder="" count="0" memberValueDatatype="20" unbalanced="0"/>
    <cacheHierarchy uniqueName="[Tum_Year_AA].[Pop_sum]" caption="Pop_sum" attribute="1" defaultMemberUniqueName="[Tum_Year_AA].[Pop_sum].[All]" allUniqueName="[Tum_Year_AA].[Pop_sum].[All]" dimensionUniqueName="[Tum_Year_AA]" displayFolder="" count="0" memberValueDatatype="5" unbalanced="0"/>
    <cacheHierarchy uniqueName="[Tum_Year_AA].[age_adj_rates]" caption="age_adj_rates" attribute="1" defaultMemberUniqueName="[Tum_Year_AA].[age_adj_rates].[All]" allUniqueName="[Tum_Year_AA].[age_adj_rates].[All]" dimensionUniqueName="[Tum_Year_AA]" displayFolder="" count="0" memberValueDatatype="5" unbalanced="0"/>
    <cacheHierarchy uniqueName="[Tum_Year_AA].[ageadj_CI_Lo]" caption="ageadj_CI_Lo" attribute="1" defaultMemberUniqueName="[Tum_Year_AA].[ageadj_CI_Lo].[All]" allUniqueName="[Tum_Year_AA].[ageadj_CI_Lo].[All]" dimensionUniqueName="[Tum_Year_AA]" displayFolder="" count="0" memberValueDatatype="5" unbalanced="0"/>
    <cacheHierarchy uniqueName="[Tum_Year_AA].[ageadj_CI_Hi]" caption="ageadj_CI_Hi" attribute="1" defaultMemberUniqueName="[Tum_Year_AA].[ageadj_CI_Hi].[All]" allUniqueName="[Tum_Year_AA].[ageadj_CI_Hi].[All]" dimensionUniqueName="[Tum_Year_AA]" displayFolder="" count="0" memberValueDatatype="5" unbalanced="0"/>
    <cacheHierarchy uniqueName="[Tum_Year_AA].[ci_range]" caption="ci_range" attribute="1" defaultMemberUniqueName="[Tum_Year_AA].[ci_range].[All]" allUniqueName="[Tum_Year_AA].[ci_range].[All]" dimensionUniqueName="[Tum_Year_AA]" displayFolder="" count="0" memberValueDatatype="130" unbalanced="0"/>
    <cacheHierarchy uniqueName="[Measures].[Sum of Count]" caption="Sum of Count" measure="1" displayFolder="" measureGroup="D_Year_AA" count="0">
      <extLst>
        <ext xmlns:x15="http://schemas.microsoft.com/office/spreadsheetml/2010/11/main" uri="{B97F6D7D-B522-45F9-BDA1-12C45D357490}">
          <x15:cacheHierarchy aggregatedColumn="51"/>
        </ext>
      </extLst>
    </cacheHierarchy>
    <cacheHierarchy uniqueName="[Measures].[Sum of age_adj_rates]" caption="Sum of age_adj_rates" measure="1" displayFolder="" measureGroup="D_Year_AA" count="0">
      <extLst>
        <ext xmlns:x15="http://schemas.microsoft.com/office/spreadsheetml/2010/11/main" uri="{B97F6D7D-B522-45F9-BDA1-12C45D357490}">
          <x15:cacheHierarchy aggregatedColumn="52"/>
        </ext>
      </extLst>
    </cacheHierarchy>
    <cacheHierarchy uniqueName="[Measures].[Sum of ageadj_CI_Lo]" caption="Sum of ageadj_CI_Lo" measure="1" displayFolder="" measureGroup="D_Year_AA" count="0">
      <extLst>
        <ext xmlns:x15="http://schemas.microsoft.com/office/spreadsheetml/2010/11/main" uri="{B97F6D7D-B522-45F9-BDA1-12C45D357490}">
          <x15:cacheHierarchy aggregatedColumn="53"/>
        </ext>
      </extLst>
    </cacheHierarchy>
    <cacheHierarchy uniqueName="[Measures].[Sum of ageadj_CI_Hi]" caption="Sum of ageadj_CI_Hi" measure="1" displayFolder="" measureGroup="D_Year_AA" count="0">
      <extLst>
        <ext xmlns:x15="http://schemas.microsoft.com/office/spreadsheetml/2010/11/main" uri="{B97F6D7D-B522-45F9-BDA1-12C45D357490}">
          <x15:cacheHierarchy aggregatedColumn="54"/>
        </ext>
      </extLst>
    </cacheHierarchy>
    <cacheHierarchy uniqueName="[Measures].[Sum of DX_YEAR 2]" caption="Sum of DX_YEAR 2" measure="1" displayFolder="" measureGroup="Tum_Year_AA" count="0">
      <extLst>
        <ext xmlns:x15="http://schemas.microsoft.com/office/spreadsheetml/2010/11/main" uri="{B97F6D7D-B522-45F9-BDA1-12C45D357490}">
          <x15:cacheHierarchy aggregatedColumn="108"/>
        </ext>
      </extLst>
    </cacheHierarchy>
    <cacheHierarchy uniqueName="[Measures].[Sum of Count 2]" caption="Sum of Count 2" measure="1" displayFolder="" measureGroup="Tum_Year_AA" count="0">
      <extLst>
        <ext xmlns:x15="http://schemas.microsoft.com/office/spreadsheetml/2010/11/main" uri="{B97F6D7D-B522-45F9-BDA1-12C45D357490}">
          <x15:cacheHierarchy aggregatedColumn="110"/>
        </ext>
      </extLst>
    </cacheHierarchy>
    <cacheHierarchy uniqueName="[Measures].[Sum of age_adj_rates 2]" caption="Sum of age_adj_rates 2" measure="1" displayFolder="" measureGroup="Tum_Year_AA" count="0">
      <extLst>
        <ext xmlns:x15="http://schemas.microsoft.com/office/spreadsheetml/2010/11/main" uri="{B97F6D7D-B522-45F9-BDA1-12C45D357490}">
          <x15:cacheHierarchy aggregatedColumn="112"/>
        </ext>
      </extLst>
    </cacheHierarchy>
    <cacheHierarchy uniqueName="[Measures].[Sum of ageadj_CI_Lo 2]" caption="Sum of ageadj_CI_Lo 2" measure="1" displayFolder="" measureGroup="Tum_Year_AA" count="0">
      <extLst>
        <ext xmlns:x15="http://schemas.microsoft.com/office/spreadsheetml/2010/11/main" uri="{B97F6D7D-B522-45F9-BDA1-12C45D357490}">
          <x15:cacheHierarchy aggregatedColumn="113"/>
        </ext>
      </extLst>
    </cacheHierarchy>
    <cacheHierarchy uniqueName="[Measures].[Sum of ageadj_CI_Hi 2]" caption="Sum of ageadj_CI_Hi 2" measure="1" displayFolder="" measureGroup="Tum_Year_AA" count="0">
      <extLst>
        <ext xmlns:x15="http://schemas.microsoft.com/office/spreadsheetml/2010/11/main" uri="{B97F6D7D-B522-45F9-BDA1-12C45D357490}">
          <x15:cacheHierarchy aggregatedColumn="114"/>
        </ext>
      </extLst>
    </cacheHierarchy>
    <cacheHierarchy uniqueName="[Measures].[Sum of year]" caption="Sum of year" measure="1" displayFolder="" measureGroup="D_Year_AA" count="0">
      <extLst>
        <ext xmlns:x15="http://schemas.microsoft.com/office/spreadsheetml/2010/11/main" uri="{B97F6D7D-B522-45F9-BDA1-12C45D357490}">
          <x15:cacheHierarchy aggregatedColumn="49"/>
        </ext>
      </extLst>
    </cacheHierarchy>
    <cacheHierarchy uniqueName="[Measures].[Sum of Crude_rate]" caption="Sum of Crude_rate" measure="1" displayFolder="" measureGroup="tum_age_data" count="0">
      <extLst>
        <ext xmlns:x15="http://schemas.microsoft.com/office/spreadsheetml/2010/11/main" uri="{B97F6D7D-B522-45F9-BDA1-12C45D357490}">
          <x15:cacheHierarchy aggregatedColumn="63"/>
        </ext>
      </extLst>
    </cacheHierarchy>
    <cacheHierarchy uniqueName="[Measures].[Count of ci_range]" caption="Count of ci_range" measure="1" displayFolder="" measureGroup="tum_age_data" count="0">
      <extLst>
        <ext xmlns:x15="http://schemas.microsoft.com/office/spreadsheetml/2010/11/main" uri="{B97F6D7D-B522-45F9-BDA1-12C45D357490}">
          <x15:cacheHierarchy aggregatedColumn="66"/>
        </ext>
      </extLst>
    </cacheHierarchy>
    <cacheHierarchy uniqueName="[Measures].[Sum of crude_Rate_CIL]" caption="Sum of crude_Rate_CIL" measure="1" displayFolder="" measureGroup="tum_age_data" count="0">
      <extLst>
        <ext xmlns:x15="http://schemas.microsoft.com/office/spreadsheetml/2010/11/main" uri="{B97F6D7D-B522-45F9-BDA1-12C45D357490}">
          <x15:cacheHierarchy aggregatedColumn="64"/>
        </ext>
      </extLst>
    </cacheHierarchy>
    <cacheHierarchy uniqueName="[Measures].[Sum of crude_Rate_CIU]" caption="Sum of crude_Rate_CIU" measure="1" displayFolder="" measureGroup="tum_age_data" count="0">
      <extLst>
        <ext xmlns:x15="http://schemas.microsoft.com/office/spreadsheetml/2010/11/main" uri="{B97F6D7D-B522-45F9-BDA1-12C45D357490}">
          <x15:cacheHierarchy aggregatedColumn="65"/>
        </ext>
      </extLst>
    </cacheHierarchy>
    <cacheHierarchy uniqueName="[Measures].[Sum of Crude_rate 2]" caption="Sum of Crude_rate 2" measure="1" displayFolder="" measureGroup="d_age_data" count="0">
      <extLst>
        <ext xmlns:x15="http://schemas.microsoft.com/office/spreadsheetml/2010/11/main" uri="{B97F6D7D-B522-45F9-BDA1-12C45D357490}">
          <x15:cacheHierarchy aggregatedColumn="5"/>
        </ext>
      </extLst>
    </cacheHierarchy>
    <cacheHierarchy uniqueName="[Measures].[Count of ci_range 2]" caption="Count of ci_range 2" measure="1" displayFolder="" measureGroup="tum_agg_age_data" count="0">
      <extLst>
        <ext xmlns:x15="http://schemas.microsoft.com/office/spreadsheetml/2010/11/main" uri="{B97F6D7D-B522-45F9-BDA1-12C45D357490}">
          <x15:cacheHierarchy aggregatedColumn="76"/>
        </ext>
      </extLst>
    </cacheHierarchy>
    <cacheHierarchy uniqueName="[Measures].[tum_age_alldata]" caption="tum_age_alldata" measure="1" displayFolder="" measureGroup="tum_age_data" count="0"/>
    <cacheHierarchy uniqueName="[Measures].[ci_display_d]" caption="ci_display_d" measure="1" displayFolder="" measureGroup="d_age_data" count="0"/>
    <cacheHierarchy uniqueName="[Measures].[data_all]" caption="data_all" measure="1" displayFolder="" measureGroup="tum_sex_data" count="0" oneField="1">
      <fieldsUsage count="1">
        <fieldUsage x="2"/>
      </fieldsUsage>
    </cacheHierarchy>
    <cacheHierarchy uniqueName="[Measures].[d_sex_display]" caption="d_sex_display" measure="1" displayFolder="" measureGroup="d_sex_data" count="0"/>
    <cacheHierarchy uniqueName="[Measures].[tum_race_alldata]" caption="tum_race_alldata" measure="1" displayFolder="" measureGroup="tum_race_data" count="0"/>
    <cacheHierarchy uniqueName="[Measures].[d_race_alldata]" caption="d_race_alldata" measure="1" displayFolder="" measureGroup="d_race_data" count="0"/>
    <cacheHierarchy uniqueName="[Measures].[tum_year_alldata]" caption="tum_year_alldata" measure="1" displayFolder="" measureGroup="Tum_Year_AA" count="0"/>
    <cacheHierarchy uniqueName="[Measures].[d_year_alldata]" caption="d_year_alldata" measure="1" displayFolder="" measureGroup="D_Year_AA" count="0"/>
    <cacheHierarchy uniqueName="[Measures].[agg_age_alldata]" caption="agg_age_alldata" measure="1" displayFolder="" measureGroup="tum_agg_age_data" count="0"/>
    <cacheHierarchy uniqueName="[Measures].[d_agg_age_out]" caption="d_agg_age_out" measure="1" displayFolder="" measureGroup="d_agg_age_data" count="0"/>
    <cacheHierarchy uniqueName="[Measures].[t_agg_sex_out]" caption="t_agg_sex_out" measure="1" displayFolder="" measureGroup="tum_agg_sex_data" count="0"/>
    <cacheHierarchy uniqueName="[Measures].[tum_agg_race_out]" caption="tum_agg_race_out" measure="1" displayFolder="" measureGroup="tum_agg_race_data" count="0"/>
    <cacheHierarchy uniqueName="[Measures].[d_agg_race_out]" caption="d_agg_race_out" measure="1" displayFolder="" measureGroup="d_agg_race_data" count="0"/>
    <cacheHierarchy uniqueName="[Measures].[d_agg_sex_out]" caption="d_agg_sex_out" measure="1" displayFolder="" measureGroup="d_agg_sex_data" count="0"/>
    <cacheHierarchy uniqueName="[Measures].[__XL_Count D_Year_AA]" caption="__XL_Count D_Year_AA" measure="1" displayFolder="" measureGroup="D_Year_AA" count="0" hidden="1"/>
    <cacheHierarchy uniqueName="[Measures].[__XL_Count Tum_Year_AA]" caption="__XL_Count Tum_Year_AA" measure="1" displayFolder="" measureGroup="Tum_Year_AA" count="0" hidden="1"/>
    <cacheHierarchy uniqueName="[Measures].[__XL_Count ind_cancers]" caption="__XL_Count ind_cancers" measure="1" displayFolder="" measureGroup="ind_cancers" count="0" hidden="1"/>
    <cacheHierarchy uniqueName="[Measures].[__XL_Count tum_age_data]" caption="__XL_Count tum_age_data" measure="1" displayFolder="" measureGroup="tum_age_data" count="0" hidden="1"/>
    <cacheHierarchy uniqueName="[Measures].[__XL_Count d_age_data]" caption="__XL_Count d_age_data" measure="1" displayFolder="" measureGroup="d_age_data" count="0" hidden="1"/>
    <cacheHierarchy uniqueName="[Measures].[__XL_Count tum_sex_data]" caption="__XL_Count tum_sex_data" measure="1" displayFolder="" measureGroup="tum_sex_data" count="0" hidden="1"/>
    <cacheHierarchy uniqueName="[Measures].[__XL_Count d_sex_data]" caption="__XL_Count d_sex_data" measure="1" displayFolder="" measureGroup="d_sex_data" count="0" hidden="1"/>
    <cacheHierarchy uniqueName="[Measures].[__XL_Count tum_race_data]" caption="__XL_Count tum_race_data" measure="1" displayFolder="" measureGroup="tum_race_data" count="0" hidden="1"/>
    <cacheHierarchy uniqueName="[Measures].[__XL_Count d_race_data]" caption="__XL_Count d_race_data" measure="1" displayFolder="" measureGroup="d_race_data" count="0" hidden="1"/>
    <cacheHierarchy uniqueName="[Measures].[__XL_Count tum_agg_age_data]" caption="__XL_Count tum_agg_age_data" measure="1" displayFolder="" measureGroup="tum_agg_age_data" count="0" hidden="1"/>
    <cacheHierarchy uniqueName="[Measures].[__XL_Count d_agg_age_data]" caption="__XL_Count d_agg_age_data" measure="1" displayFolder="" measureGroup="d_agg_age_data" count="0" hidden="1"/>
    <cacheHierarchy uniqueName="[Measures].[__XL_Count tum_agg_sex_data]" caption="__XL_Count tum_agg_sex_data" measure="1" displayFolder="" measureGroup="tum_agg_sex_data" count="0" hidden="1"/>
    <cacheHierarchy uniqueName="[Measures].[__XL_Count d_agg_sex_data]" caption="__XL_Count d_agg_sex_data" measure="1" displayFolder="" measureGroup="d_agg_sex_data" count="0" hidden="1"/>
    <cacheHierarchy uniqueName="[Measures].[__XL_Count tum_agg_race_data]" caption="__XL_Count tum_agg_race_data" measure="1" displayFolder="" measureGroup="tum_agg_race_data" count="0" hidden="1"/>
    <cacheHierarchy uniqueName="[Measures].[__XL_Count d_agg_race_data]" caption="__XL_Count d_agg_race_data" measure="1" displayFolder="" measureGroup="d_agg_race_data" count="0" hidden="1"/>
    <cacheHierarchy uniqueName="[Measures].[__No measures defined]" caption="__No measures defined" measure="1" displayFolder="" count="0" hidden="1"/>
  </cacheHierarchies>
  <kpis count="0"/>
  <dimensions count="16">
    <dimension name="d_age_data" uniqueName="[d_age_data]" caption="d_age_data"/>
    <dimension name="d_agg_age_data" uniqueName="[d_agg_age_data]" caption="d_agg_age_data"/>
    <dimension name="d_agg_race_data" uniqueName="[d_agg_race_data]" caption="d_agg_race_data"/>
    <dimension name="d_agg_sex_data" uniqueName="[d_agg_sex_data]" caption="d_agg_sex_data"/>
    <dimension name="d_race_data" uniqueName="[d_race_data]" caption="d_race_data"/>
    <dimension name="d_sex_data" uniqueName="[d_sex_data]" caption="d_sex_data"/>
    <dimension name="D_Year_AA" uniqueName="[D_Year_AA]" caption="D_Year_AA"/>
    <dimension name="ind_cancers" uniqueName="[ind_cancers]" caption="ind_cancers"/>
    <dimension measure="1" name="Measures" uniqueName="[Measures]" caption="Measures"/>
    <dimension name="tum_age_data" uniqueName="[tum_age_data]" caption="tum_age_data"/>
    <dimension name="tum_agg_age_data" uniqueName="[tum_agg_age_data]" caption="tum_agg_age_data"/>
    <dimension name="tum_agg_race_data" uniqueName="[tum_agg_race_data]" caption="tum_agg_race_data"/>
    <dimension name="tum_agg_sex_data" uniqueName="[tum_agg_sex_data]" caption="tum_agg_sex_data"/>
    <dimension name="tum_race_data" uniqueName="[tum_race_data]" caption="tum_race_data"/>
    <dimension name="tum_sex_data" uniqueName="[tum_sex_data]" caption="tum_sex_data"/>
    <dimension name="Tum_Year_AA" uniqueName="[Tum_Year_AA]" caption="Tum_Year_AA"/>
  </dimensions>
  <measureGroups count="15">
    <measureGroup name="d_age_data" caption="d_age_data"/>
    <measureGroup name="d_agg_age_data" caption="d_agg_age_data"/>
    <measureGroup name="d_agg_race_data" caption="d_agg_race_data"/>
    <measureGroup name="d_agg_sex_data" caption="d_agg_sex_data"/>
    <measureGroup name="d_race_data" caption="d_race_data"/>
    <measureGroup name="d_sex_data" caption="d_sex_data"/>
    <measureGroup name="D_Year_AA" caption="D_Year_AA"/>
    <measureGroup name="ind_cancers" caption="ind_cancers"/>
    <measureGroup name="tum_age_data" caption="tum_age_data"/>
    <measureGroup name="tum_agg_age_data" caption="tum_agg_age_data"/>
    <measureGroup name="tum_agg_race_data" caption="tum_agg_race_data"/>
    <measureGroup name="tum_agg_sex_data" caption="tum_agg_sex_data"/>
    <measureGroup name="tum_race_data" caption="tum_race_data"/>
    <measureGroup name="tum_sex_data" caption="tum_sex_data"/>
    <measureGroup name="Tum_Year_AA" caption="Tum_Year_AA"/>
  </measureGroups>
  <maps count="23">
    <map measureGroup="0" dimension="0"/>
    <map measureGroup="0" dimension="7"/>
    <map measureGroup="1" dimension="1"/>
    <map measureGroup="2" dimension="2"/>
    <map measureGroup="3" dimension="3"/>
    <map measureGroup="4" dimension="4"/>
    <map measureGroup="4" dimension="7"/>
    <map measureGroup="5" dimension="5"/>
    <map measureGroup="5" dimension="7"/>
    <map measureGroup="6" dimension="6"/>
    <map measureGroup="6" dimension="7"/>
    <map measureGroup="7" dimension="7"/>
    <map measureGroup="8" dimension="7"/>
    <map measureGroup="8" dimension="9"/>
    <map measureGroup="9" dimension="10"/>
    <map measureGroup="10" dimension="11"/>
    <map measureGroup="11" dimension="12"/>
    <map measureGroup="12" dimension="7"/>
    <map measureGroup="12" dimension="13"/>
    <map measureGroup="13" dimension="7"/>
    <map measureGroup="13" dimension="14"/>
    <map measureGroup="14" dimension="7"/>
    <map measureGroup="14" dimension="1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Nicholas Zito" refreshedDate="45363.439810416668" backgroundQuery="1" createdVersion="8" refreshedVersion="8" minRefreshableVersion="3" recordCount="0" supportSubquery="1" supportAdvancedDrill="1" xr:uid="{792688B4-F9AD-443D-8190-C0107F329C9C}">
  <cacheSource type="external" connectionId="1"/>
  <cacheFields count="4">
    <cacheField name="[d_race_data].[year].[year]" caption="year" numFmtId="0" hierarchy="32" level="1">
      <sharedItems containsSemiMixedTypes="0" containsString="0" containsNumber="1" containsInteger="1" minValue="2010" maxValue="2021" count="12">
        <n v="2010"/>
        <n v="2011"/>
        <n v="2012"/>
        <n v="2013"/>
        <n v="2014"/>
        <n v="2015"/>
        <n v="2016"/>
        <n v="2017"/>
        <n v="2018"/>
        <n v="2019"/>
        <n v="2020"/>
        <n v="2021"/>
      </sharedItems>
      <extLst>
        <ext xmlns:x15="http://schemas.microsoft.com/office/spreadsheetml/2010/11/main" uri="{4F2E5C28-24EA-4eb8-9CBF-B6C8F9C3D259}">
          <x15:cachedUniqueNames>
            <x15:cachedUniqueName index="0" name="[d_race_data].[year].&amp;[2010]"/>
            <x15:cachedUniqueName index="1" name="[d_race_data].[year].&amp;[2011]"/>
            <x15:cachedUniqueName index="2" name="[d_race_data].[year].&amp;[2012]"/>
            <x15:cachedUniqueName index="3" name="[d_race_data].[year].&amp;[2013]"/>
            <x15:cachedUniqueName index="4" name="[d_race_data].[year].&amp;[2014]"/>
            <x15:cachedUniqueName index="5" name="[d_race_data].[year].&amp;[2015]"/>
            <x15:cachedUniqueName index="6" name="[d_race_data].[year].&amp;[2016]"/>
            <x15:cachedUniqueName index="7" name="[d_race_data].[year].&amp;[2017]"/>
            <x15:cachedUniqueName index="8" name="[d_race_data].[year].&amp;[2018]"/>
            <x15:cachedUniqueName index="9" name="[d_race_data].[year].&amp;[2019]"/>
            <x15:cachedUniqueName index="10" name="[d_race_data].[year].&amp;[2020]"/>
            <x15:cachedUniqueName index="11" name="[d_race_data].[year].&amp;[2021]"/>
          </x15:cachedUniqueNames>
        </ext>
      </extLst>
    </cacheField>
    <cacheField name="[d_race_data].[race_ethnchs].[race_ethnchs]" caption="race_ethnchs" numFmtId="0" hierarchy="34" level="1">
      <sharedItems count="7">
        <s v="Hispanic"/>
        <s v="Non-Hispanic American Indian or Alaska Native"/>
        <s v="Non-Hispanic Asian/Pacific Islander"/>
        <s v="Non-Hispanic Black"/>
        <s v="Non-Hispanic Other"/>
        <s v="Non-Hispanic White"/>
        <s v="Unknown"/>
      </sharedItems>
      <extLst>
        <ext xmlns:x15="http://schemas.microsoft.com/office/spreadsheetml/2010/11/main" uri="{4F2E5C28-24EA-4eb8-9CBF-B6C8F9C3D259}">
          <x15:cachedUniqueNames>
            <x15:cachedUniqueName index="0" name="[d_race_data].[race_ethnchs].&amp;[Hispanic]"/>
            <x15:cachedUniqueName index="1" name="[d_race_data].[race_ethnchs].&amp;[Non-Hispanic American Indian or Alaska Native]"/>
            <x15:cachedUniqueName index="2" name="[d_race_data].[race_ethnchs].&amp;[Non-Hispanic Asian/Pacific Islander]"/>
            <x15:cachedUniqueName index="3" name="[d_race_data].[race_ethnchs].&amp;[Non-Hispanic Black]"/>
            <x15:cachedUniqueName index="4" name="[d_race_data].[race_ethnchs].&amp;[Non-Hispanic Other]"/>
            <x15:cachedUniqueName index="5" name="[d_race_data].[race_ethnchs].&amp;[Non-Hispanic White]"/>
            <x15:cachedUniqueName index="6" name="[d_race_data].[race_ethnchs].&amp;[Unknown]"/>
          </x15:cachedUniqueNames>
        </ext>
      </extLst>
    </cacheField>
    <cacheField name="[Measures].[d_race_alldata]" caption="d_race_alldata" numFmtId="0" hierarchy="137" level="32767"/>
    <cacheField name="[ind_cancers].[cncr_cllctn].[cncr_cllctn]" caption="cncr_cllctn" numFmtId="0" hierarchy="56" level="1">
      <sharedItems containsSemiMixedTypes="0" containsNonDate="0" containsString="0"/>
    </cacheField>
  </cacheFields>
  <cacheHierarchies count="162">
    <cacheHierarchy uniqueName="[d_age_data].[cncr_cllctn]" caption="cncr_cllctn" attribute="1" defaultMemberUniqueName="[d_age_data].[cncr_cllctn].[All]" allUniqueName="[d_age_data].[cncr_cllctn].[All]" dimensionUniqueName="[d_age_data]" displayFolder="" count="0" memberValueDatatype="130" unbalanced="0"/>
    <cacheHierarchy uniqueName="[d_age_data].[year]" caption="year" attribute="1" defaultMemberUniqueName="[d_age_data].[year].[All]" allUniqueName="[d_age_data].[year].[All]" dimensionUniqueName="[d_age_data]" displayFolder="" count="0" memberValueDatatype="20" unbalanced="0"/>
    <cacheHierarchy uniqueName="[d_age_data].[AGE_GRP1]" caption="AGE_GRP1" attribute="1" defaultMemberUniqueName="[d_age_data].[AGE_GRP1].[All]" allUniqueName="[d_age_data].[AGE_GRP1].[All]" dimensionUniqueName="[d_age_data]" displayFolder="" count="0" memberValueDatatype="130" unbalanced="0"/>
    <cacheHierarchy uniqueName="[d_age_data].[COUNT]" caption="COUNT" attribute="1" defaultMemberUniqueName="[d_age_data].[COUNT].[All]" allUniqueName="[d_age_data].[COUNT].[All]" dimensionUniqueName="[d_age_data]" displayFolder="" count="0" memberValueDatatype="20" unbalanced="0"/>
    <cacheHierarchy uniqueName="[d_age_data].[PERCENT]" caption="PERCENT" attribute="1" defaultMemberUniqueName="[d_age_data].[PERCENT].[All]" allUniqueName="[d_age_data].[PERCENT].[All]" dimensionUniqueName="[d_age_data]" displayFolder="" count="0" memberValueDatatype="5" unbalanced="0"/>
    <cacheHierarchy uniqueName="[d_age_data].[Crude_rate]" caption="Crude_rate" attribute="1" defaultMemberUniqueName="[d_age_data].[Crude_rate].[All]" allUniqueName="[d_age_data].[Crude_rate].[All]" dimensionUniqueName="[d_age_data]" displayFolder="" count="0" memberValueDatatype="5" unbalanced="0"/>
    <cacheHierarchy uniqueName="[d_age_data].[crude_Rate_CIL]" caption="crude_Rate_CIL" attribute="1" defaultMemberUniqueName="[d_age_data].[crude_Rate_CIL].[All]" allUniqueName="[d_age_data].[crude_Rate_CIL].[All]" dimensionUniqueName="[d_age_data]" displayFolder="" count="0" memberValueDatatype="5" unbalanced="0"/>
    <cacheHierarchy uniqueName="[d_age_data].[crude_Rate_CIU]" caption="crude_Rate_CIU" attribute="1" defaultMemberUniqueName="[d_age_data].[crude_Rate_CIU].[All]" allUniqueName="[d_age_data].[crude_Rate_CIU].[All]" dimensionUniqueName="[d_age_data]" displayFolder="" count="0" memberValueDatatype="5" unbalanced="0"/>
    <cacheHierarchy uniqueName="[d_age_data].[ci_range]" caption="ci_range" attribute="1" defaultMemberUniqueName="[d_age_data].[ci_range].[All]" allUniqueName="[d_age_data].[ci_range].[All]" dimensionUniqueName="[d_age_data]" displayFolder="" count="0" memberValueDatatype="130" unbalanced="0"/>
    <cacheHierarchy uniqueName="[d_agg_age_data].[Aggregate_Recode]" caption="Aggregate_Recode" attribute="1" defaultMemberUniqueName="[d_agg_age_data].[Aggregate_Recode].[All]" allUniqueName="[d_agg_age_data].[Aggregate_Recode].[All]" dimensionUniqueName="[d_agg_age_data]" displayFolder="" count="0" memberValueDatatype="20" unbalanced="0"/>
    <cacheHierarchy uniqueName="[d_agg_age_data].[year]" caption="year" attribute="1" defaultMemberUniqueName="[d_agg_age_data].[year].[All]" allUniqueName="[d_agg_age_data].[year].[All]" dimensionUniqueName="[d_agg_age_data]" displayFolder="" count="0" memberValueDatatype="20" unbalanced="0"/>
    <cacheHierarchy uniqueName="[d_agg_age_data].[AGE_GRP1]" caption="AGE_GRP1" attribute="1" defaultMemberUniqueName="[d_agg_age_data].[AGE_GRP1].[All]" allUniqueName="[d_agg_age_data].[AGE_GRP1].[All]" dimensionUniqueName="[d_agg_age_data]" displayFolder="" count="0" memberValueDatatype="130" unbalanced="0"/>
    <cacheHierarchy uniqueName="[d_agg_age_data].[COUNT]" caption="COUNT" attribute="1" defaultMemberUniqueName="[d_agg_age_data].[COUNT].[All]" allUniqueName="[d_agg_age_data].[COUNT].[All]" dimensionUniqueName="[d_agg_age_data]" displayFolder="" count="0" memberValueDatatype="20" unbalanced="0"/>
    <cacheHierarchy uniqueName="[d_agg_age_data].[PERCENT]" caption="PERCENT" attribute="1" defaultMemberUniqueName="[d_agg_age_data].[PERCENT].[All]" allUniqueName="[d_agg_age_data].[PERCENT].[All]" dimensionUniqueName="[d_agg_age_data]" displayFolder="" count="0" memberValueDatatype="5" unbalanced="0"/>
    <cacheHierarchy uniqueName="[d_agg_age_data].[Crude_rate]" caption="Crude_rate" attribute="1" defaultMemberUniqueName="[d_agg_age_data].[Crude_rate].[All]" allUniqueName="[d_agg_age_data].[Crude_rate].[All]" dimensionUniqueName="[d_agg_age_data]" displayFolder="" count="0" memberValueDatatype="5" unbalanced="0"/>
    <cacheHierarchy uniqueName="[d_agg_age_data].[crude_Rate_CIL]" caption="crude_Rate_CIL" attribute="1" defaultMemberUniqueName="[d_agg_age_data].[crude_Rate_CIL].[All]" allUniqueName="[d_agg_age_data].[crude_Rate_CIL].[All]" dimensionUniqueName="[d_agg_age_data]" displayFolder="" count="0" memberValueDatatype="5" unbalanced="0"/>
    <cacheHierarchy uniqueName="[d_agg_age_data].[crude_Rate_CIU]" caption="crude_Rate_CIU" attribute="1" defaultMemberUniqueName="[d_agg_age_data].[crude_Rate_CIU].[All]" allUniqueName="[d_agg_age_data].[crude_Rate_CIU].[All]" dimensionUniqueName="[d_agg_age_data]" displayFolder="" count="0" memberValueDatatype="5" unbalanced="0"/>
    <cacheHierarchy uniqueName="[d_agg_age_data].[ci_range]" caption="ci_range" attribute="1" defaultMemberUniqueName="[d_agg_age_data].[ci_range].[All]" allUniqueName="[d_agg_age_data].[ci_range].[All]" dimensionUniqueName="[d_agg_age_data]" displayFolder="" count="0" memberValueDatatype="130" unbalanced="0"/>
    <cacheHierarchy uniqueName="[d_agg_race_data].[year]" caption="year" attribute="1" defaultMemberUniqueName="[d_agg_race_data].[year].[All]" allUniqueName="[d_agg_race_data].[year].[All]" dimensionUniqueName="[d_agg_race_data]" displayFolder="" count="0" memberValueDatatype="20" unbalanced="0"/>
    <cacheHierarchy uniqueName="[d_agg_race_data].[race_ethnchs]" caption="race_ethnchs" attribute="1" defaultMemberUniqueName="[d_agg_race_data].[race_ethnchs].[All]" allUniqueName="[d_agg_race_data].[race_ethnchs].[All]" dimensionUniqueName="[d_agg_race_data]" displayFolder="" count="0" memberValueDatatype="130" unbalanced="0"/>
    <cacheHierarchy uniqueName="[d_agg_race_data].[Count]" caption="Count" attribute="1" defaultMemberUniqueName="[d_agg_race_data].[Count].[All]" allUniqueName="[d_agg_race_data].[Count].[All]" dimensionUniqueName="[d_agg_race_data]" displayFolder="" count="0" memberValueDatatype="20" unbalanced="0"/>
    <cacheHierarchy uniqueName="[d_agg_race_data].[age_adj_rates]" caption="age_adj_rates" attribute="1" defaultMemberUniqueName="[d_agg_race_data].[age_adj_rates].[All]" allUniqueName="[d_agg_race_data].[age_adj_rates].[All]" dimensionUniqueName="[d_agg_race_data]" displayFolder="" count="0" memberValueDatatype="5" unbalanced="0"/>
    <cacheHierarchy uniqueName="[d_agg_race_data].[ageadj_CI_Lo]" caption="ageadj_CI_Lo" attribute="1" defaultMemberUniqueName="[d_agg_race_data].[ageadj_CI_Lo].[All]" allUniqueName="[d_agg_race_data].[ageadj_CI_Lo].[All]" dimensionUniqueName="[d_agg_race_data]" displayFolder="" count="0" memberValueDatatype="5" unbalanced="0"/>
    <cacheHierarchy uniqueName="[d_agg_race_data].[ageadj_CI_Hi]" caption="ageadj_CI_Hi" attribute="1" defaultMemberUniqueName="[d_agg_race_data].[ageadj_CI_Hi].[All]" allUniqueName="[d_agg_race_data].[ageadj_CI_Hi].[All]" dimensionUniqueName="[d_agg_race_data]" displayFolder="" count="0" memberValueDatatype="5" unbalanced="0"/>
    <cacheHierarchy uniqueName="[d_agg_race_data].[ci _range]" caption="ci _range" attribute="1" defaultMemberUniqueName="[d_agg_race_data].[ci _range].[All]" allUniqueName="[d_agg_race_data].[ci _range].[All]" dimensionUniqueName="[d_agg_race_data]" displayFolder="" count="0" memberValueDatatype="130" unbalanced="0"/>
    <cacheHierarchy uniqueName="[d_agg_sex_data].[year]" caption="year" attribute="1" defaultMemberUniqueName="[d_agg_sex_data].[year].[All]" allUniqueName="[d_agg_sex_data].[year].[All]" dimensionUniqueName="[d_agg_sex_data]" displayFolder="" count="0" memberValueDatatype="20" unbalanced="0"/>
    <cacheHierarchy uniqueName="[d_agg_sex_data].[sex]" caption="sex" attribute="1" defaultMemberUniqueName="[d_agg_sex_data].[sex].[All]" allUniqueName="[d_agg_sex_data].[sex].[All]" dimensionUniqueName="[d_agg_sex_data]" displayFolder="" count="0" memberValueDatatype="130" unbalanced="0"/>
    <cacheHierarchy uniqueName="[d_agg_sex_data].[Count]" caption="Count" attribute="1" defaultMemberUniqueName="[d_agg_sex_data].[Count].[All]" allUniqueName="[d_agg_sex_data].[Count].[All]" dimensionUniqueName="[d_agg_sex_data]" displayFolder="" count="0" memberValueDatatype="20" unbalanced="0"/>
    <cacheHierarchy uniqueName="[d_agg_sex_data].[age_adj_rates]" caption="age_adj_rates" attribute="1" defaultMemberUniqueName="[d_agg_sex_data].[age_adj_rates].[All]" allUniqueName="[d_agg_sex_data].[age_adj_rates].[All]" dimensionUniqueName="[d_agg_sex_data]" displayFolder="" count="0" memberValueDatatype="5" unbalanced="0"/>
    <cacheHierarchy uniqueName="[d_agg_sex_data].[ageadj_CI_Lo]" caption="ageadj_CI_Lo" attribute="1" defaultMemberUniqueName="[d_agg_sex_data].[ageadj_CI_Lo].[All]" allUniqueName="[d_agg_sex_data].[ageadj_CI_Lo].[All]" dimensionUniqueName="[d_agg_sex_data]" displayFolder="" count="0" memberValueDatatype="5" unbalanced="0"/>
    <cacheHierarchy uniqueName="[d_agg_sex_data].[ageadj_CI_Hi]" caption="ageadj_CI_Hi" attribute="1" defaultMemberUniqueName="[d_agg_sex_data].[ageadj_CI_Hi].[All]" allUniqueName="[d_agg_sex_data].[ageadj_CI_Hi].[All]" dimensionUniqueName="[d_agg_sex_data]" displayFolder="" count="0" memberValueDatatype="5" unbalanced="0"/>
    <cacheHierarchy uniqueName="[d_agg_sex_data].[ci_range]" caption="ci_range" attribute="1" defaultMemberUniqueName="[d_agg_sex_data].[ci_range].[All]" allUniqueName="[d_agg_sex_data].[ci_range].[All]" dimensionUniqueName="[d_agg_sex_data]" displayFolder="" count="0" memberValueDatatype="130" unbalanced="0"/>
    <cacheHierarchy uniqueName="[d_race_data].[year]" caption="year" attribute="1" defaultMemberUniqueName="[d_race_data].[year].[All]" allUniqueName="[d_race_data].[year].[All]" dimensionUniqueName="[d_race_data]" displayFolder="" count="2" memberValueDatatype="20" unbalanced="0">
      <fieldsUsage count="2">
        <fieldUsage x="-1"/>
        <fieldUsage x="0"/>
      </fieldsUsage>
    </cacheHierarchy>
    <cacheHierarchy uniqueName="[d_race_data].[cncr_cllctn]" caption="cncr_cllctn" attribute="1" defaultMemberUniqueName="[d_race_data].[cncr_cllctn].[All]" allUniqueName="[d_race_data].[cncr_cllctn].[All]" dimensionUniqueName="[d_race_data]" displayFolder="" count="0" memberValueDatatype="130" unbalanced="0"/>
    <cacheHierarchy uniqueName="[d_race_data].[race_ethnchs]" caption="race_ethnchs" attribute="1" defaultMemberUniqueName="[d_race_data].[race_ethnchs].[All]" allUniqueName="[d_race_data].[race_ethnchs].[All]" dimensionUniqueName="[d_race_data]" displayFolder="" count="2" memberValueDatatype="130" unbalanced="0">
      <fieldsUsage count="2">
        <fieldUsage x="-1"/>
        <fieldUsage x="1"/>
      </fieldsUsage>
    </cacheHierarchy>
    <cacheHierarchy uniqueName="[d_race_data].[Count]" caption="Count" attribute="1" defaultMemberUniqueName="[d_race_data].[Count].[All]" allUniqueName="[d_race_data].[Count].[All]" dimensionUniqueName="[d_race_data]" displayFolder="" count="0" memberValueDatatype="20" unbalanced="0"/>
    <cacheHierarchy uniqueName="[d_race_data].[age_adj_rates]" caption="age_adj_rates" attribute="1" defaultMemberUniqueName="[d_race_data].[age_adj_rates].[All]" allUniqueName="[d_race_data].[age_adj_rates].[All]" dimensionUniqueName="[d_race_data]" displayFolder="" count="0" memberValueDatatype="5" unbalanced="0"/>
    <cacheHierarchy uniqueName="[d_race_data].[ageadj_CI_Lo]" caption="ageadj_CI_Lo" attribute="1" defaultMemberUniqueName="[d_race_data].[ageadj_CI_Lo].[All]" allUniqueName="[d_race_data].[ageadj_CI_Lo].[All]" dimensionUniqueName="[d_race_data]" displayFolder="" count="0" memberValueDatatype="5" unbalanced="0"/>
    <cacheHierarchy uniqueName="[d_race_data].[ageadj_CI_Hi]" caption="ageadj_CI_Hi" attribute="1" defaultMemberUniqueName="[d_race_data].[ageadj_CI_Hi].[All]" allUniqueName="[d_race_data].[ageadj_CI_Hi].[All]" dimensionUniqueName="[d_race_data]" displayFolder="" count="0" memberValueDatatype="5" unbalanced="0"/>
    <cacheHierarchy uniqueName="[d_race_data].[ci_lo_fix]" caption="ci_lo_fix" attribute="1" defaultMemberUniqueName="[d_race_data].[ci_lo_fix].[All]" allUniqueName="[d_race_data].[ci_lo_fix].[All]" dimensionUniqueName="[d_race_data]" displayFolder="" count="0" memberValueDatatype="5" unbalanced="0"/>
    <cacheHierarchy uniqueName="[d_race_data].[ci_range]" caption="ci_range" attribute="1" defaultMemberUniqueName="[d_race_data].[ci_range].[All]" allUniqueName="[d_race_data].[ci_range].[All]" dimensionUniqueName="[d_race_data]" displayFolder="" count="0" memberValueDatatype="130" unbalanced="0"/>
    <cacheHierarchy uniqueName="[d_sex_data].[year]" caption="year" attribute="1" defaultMemberUniqueName="[d_sex_data].[year].[All]" allUniqueName="[d_sex_data].[year].[All]" dimensionUniqueName="[d_sex_data]" displayFolder="" count="0" memberValueDatatype="20" unbalanced="0"/>
    <cacheHierarchy uniqueName="[d_sex_data].[cncr_cllctn]" caption="cncr_cllctn" attribute="1" defaultMemberUniqueName="[d_sex_data].[cncr_cllctn].[All]" allUniqueName="[d_sex_data].[cncr_cllctn].[All]" dimensionUniqueName="[d_sex_data]" displayFolder="" count="0" memberValueDatatype="130" unbalanced="0"/>
    <cacheHierarchy uniqueName="[d_sex_data].[sex]" caption="sex" attribute="1" defaultMemberUniqueName="[d_sex_data].[sex].[All]" allUniqueName="[d_sex_data].[sex].[All]" dimensionUniqueName="[d_sex_data]" displayFolder="" count="0" memberValueDatatype="130" unbalanced="0"/>
    <cacheHierarchy uniqueName="[d_sex_data].[Count]" caption="Count" attribute="1" defaultMemberUniqueName="[d_sex_data].[Count].[All]" allUniqueName="[d_sex_data].[Count].[All]" dimensionUniqueName="[d_sex_data]" displayFolder="" count="0" memberValueDatatype="20" unbalanced="0"/>
    <cacheHierarchy uniqueName="[d_sex_data].[age_adj_rates]" caption="age_adj_rates" attribute="1" defaultMemberUniqueName="[d_sex_data].[age_adj_rates].[All]" allUniqueName="[d_sex_data].[age_adj_rates].[All]" dimensionUniqueName="[d_sex_data]" displayFolder="" count="0" memberValueDatatype="5" unbalanced="0"/>
    <cacheHierarchy uniqueName="[d_sex_data].[ageadj_CI_Lo]" caption="ageadj_CI_Lo" attribute="1" defaultMemberUniqueName="[d_sex_data].[ageadj_CI_Lo].[All]" allUniqueName="[d_sex_data].[ageadj_CI_Lo].[All]" dimensionUniqueName="[d_sex_data]" displayFolder="" count="0" memberValueDatatype="5" unbalanced="0"/>
    <cacheHierarchy uniqueName="[d_sex_data].[ageadj_CI_Hi]" caption="ageadj_CI_Hi" attribute="1" defaultMemberUniqueName="[d_sex_data].[ageadj_CI_Hi].[All]" allUniqueName="[d_sex_data].[ageadj_CI_Hi].[All]" dimensionUniqueName="[d_sex_data]" displayFolder="" count="0" memberValueDatatype="5" unbalanced="0"/>
    <cacheHierarchy uniqueName="[d_sex_data].[ci_range]" caption="ci_range" attribute="1" defaultMemberUniqueName="[d_sex_data].[ci_range].[All]" allUniqueName="[d_sex_data].[ci_range].[All]" dimensionUniqueName="[d_sex_data]" displayFolder="" count="0" memberValueDatatype="130" unbalanced="0"/>
    <cacheHierarchy uniqueName="[D_Year_AA].[year]" caption="year" attribute="1" defaultMemberUniqueName="[D_Year_AA].[year].[All]" allUniqueName="[D_Year_AA].[year].[All]" dimensionUniqueName="[D_Year_AA]" displayFolder="" count="0" memberValueDatatype="20" unbalanced="0"/>
    <cacheHierarchy uniqueName="[D_Year_AA].[cncr_cllctn]" caption="cncr_cllctn" attribute="1" defaultMemberUniqueName="[D_Year_AA].[cncr_cllctn].[All]" allUniqueName="[D_Year_AA].[cncr_cllctn].[All]" dimensionUniqueName="[D_Year_AA]" displayFolder="" count="0" memberValueDatatype="130" unbalanced="0"/>
    <cacheHierarchy uniqueName="[D_Year_AA].[Count]" caption="Count" attribute="1" defaultMemberUniqueName="[D_Year_AA].[Count].[All]" allUniqueName="[D_Year_AA].[Count].[All]" dimensionUniqueName="[D_Year_AA]" displayFolder="" count="0" memberValueDatatype="20" unbalanced="0"/>
    <cacheHierarchy uniqueName="[D_Year_AA].[age_adj_rates]" caption="age_adj_rates" attribute="1" defaultMemberUniqueName="[D_Year_AA].[age_adj_rates].[All]" allUniqueName="[D_Year_AA].[age_adj_rates].[All]" dimensionUniqueName="[D_Year_AA]" displayFolder="" count="0" memberValueDatatype="5" unbalanced="0"/>
    <cacheHierarchy uniqueName="[D_Year_AA].[ageadj_CI_Lo]" caption="ageadj_CI_Lo" attribute="1" defaultMemberUniqueName="[D_Year_AA].[ageadj_CI_Lo].[All]" allUniqueName="[D_Year_AA].[ageadj_CI_Lo].[All]" dimensionUniqueName="[D_Year_AA]" displayFolder="" count="0" memberValueDatatype="5" unbalanced="0"/>
    <cacheHierarchy uniqueName="[D_Year_AA].[ageadj_CI_Hi]" caption="ageadj_CI_Hi" attribute="1" defaultMemberUniqueName="[D_Year_AA].[ageadj_CI_Hi].[All]" allUniqueName="[D_Year_AA].[ageadj_CI_Hi].[All]" dimensionUniqueName="[D_Year_AA]" displayFolder="" count="0" memberValueDatatype="5" unbalanced="0"/>
    <cacheHierarchy uniqueName="[D_Year_AA].[ci_range]" caption="ci_range" attribute="1" defaultMemberUniqueName="[D_Year_AA].[ci_range].[All]" allUniqueName="[D_Year_AA].[ci_range].[All]" dimensionUniqueName="[D_Year_AA]" displayFolder="" count="0" memberValueDatatype="130" unbalanced="0"/>
    <cacheHierarchy uniqueName="[ind_cancers].[cncr_cllctn]" caption="cncr_cllctn" attribute="1" defaultMemberUniqueName="[ind_cancers].[cncr_cllctn].[All]" allUniqueName="[ind_cancers].[cncr_cllctn].[All]" dimensionUniqueName="[ind_cancers]" displayFolder="" count="2" memberValueDatatype="130" unbalanced="0">
      <fieldsUsage count="2">
        <fieldUsage x="-1"/>
        <fieldUsage x="3"/>
      </fieldsUsage>
    </cacheHierarchy>
    <cacheHierarchy uniqueName="[tum_age_data].[cncr_cllctn]" caption="cncr_cllctn" attribute="1" defaultMemberUniqueName="[tum_age_data].[cncr_cllctn].[All]" allUniqueName="[tum_age_data].[cncr_cllctn].[All]" dimensionUniqueName="[tum_age_data]" displayFolder="" count="0" memberValueDatatype="130" unbalanced="0"/>
    <cacheHierarchy uniqueName="[tum_age_data].[DX_YEAR]" caption="DX_YEAR" attribute="1" defaultMemberUniqueName="[tum_age_data].[DX_YEAR].[All]" allUniqueName="[tum_age_data].[DX_YEAR].[All]" dimensionUniqueName="[tum_age_data]" displayFolder="" count="0" memberValueDatatype="20" unbalanced="0"/>
    <cacheHierarchy uniqueName="[tum_age_data].[AGE_GRP1]" caption="AGE_GRP1" attribute="1" defaultMemberUniqueName="[tum_age_data].[AGE_GRP1].[All]" allUniqueName="[tum_age_data].[AGE_GRP1].[All]" dimensionUniqueName="[tum_age_data]" displayFolder="" count="0" memberValueDatatype="130" unbalanced="0"/>
    <cacheHierarchy uniqueName="[tum_age_data].[COUNT]" caption="COUNT" attribute="1" defaultMemberUniqueName="[tum_age_data].[COUNT].[All]" allUniqueName="[tum_age_data].[COUNT].[All]" dimensionUniqueName="[tum_age_data]" displayFolder="" count="0" memberValueDatatype="20" unbalanced="0"/>
    <cacheHierarchy uniqueName="[tum_age_data].[PERCENT]" caption="PERCENT" attribute="1" defaultMemberUniqueName="[tum_age_data].[PERCENT].[All]" allUniqueName="[tum_age_data].[PERCENT].[All]" dimensionUniqueName="[tum_age_data]" displayFolder="" count="0" memberValueDatatype="5" unbalanced="0"/>
    <cacheHierarchy uniqueName="[tum_age_data].[Population]" caption="Population" attribute="1" defaultMemberUniqueName="[tum_age_data].[Population].[All]" allUniqueName="[tum_age_data].[Population].[All]" dimensionUniqueName="[tum_age_data]" displayFolder="" count="0" memberValueDatatype="5" unbalanced="0"/>
    <cacheHierarchy uniqueName="[tum_age_data].[Crude_rate]" caption="Crude_rate" attribute="1" defaultMemberUniqueName="[tum_age_data].[Crude_rate].[All]" allUniqueName="[tum_age_data].[Crude_rate].[All]" dimensionUniqueName="[tum_age_data]" displayFolder="" count="0" memberValueDatatype="5" unbalanced="0"/>
    <cacheHierarchy uniqueName="[tum_age_data].[crude_Rate_CIL]" caption="crude_Rate_CIL" attribute="1" defaultMemberUniqueName="[tum_age_data].[crude_Rate_CIL].[All]" allUniqueName="[tum_age_data].[crude_Rate_CIL].[All]" dimensionUniqueName="[tum_age_data]" displayFolder="" count="0" memberValueDatatype="5" unbalanced="0"/>
    <cacheHierarchy uniqueName="[tum_age_data].[crude_Rate_CIU]" caption="crude_Rate_CIU" attribute="1" defaultMemberUniqueName="[tum_age_data].[crude_Rate_CIU].[All]" allUniqueName="[tum_age_data].[crude_Rate_CIU].[All]" dimensionUniqueName="[tum_age_data]" displayFolder="" count="0" memberValueDatatype="5" unbalanced="0"/>
    <cacheHierarchy uniqueName="[tum_age_data].[ci_range]" caption="ci_range" attribute="1" defaultMemberUniqueName="[tum_age_data].[ci_range].[All]" allUniqueName="[tum_age_data].[ci_range].[All]" dimensionUniqueName="[tum_age_data]" displayFolder="" count="0" memberValueDatatype="130" unbalanced="0"/>
    <cacheHierarchy uniqueName="[tum_agg_age_data].[CNR_GRP3]" caption="CNR_GRP3" attribute="1" defaultMemberUniqueName="[tum_agg_age_data].[CNR_GRP3].[All]" allUniqueName="[tum_agg_age_data].[CNR_GRP3].[All]" dimensionUniqueName="[tum_agg_age_data]" displayFolder="" count="0" memberValueDatatype="20" unbalanced="0"/>
    <cacheHierarchy uniqueName="[tum_agg_age_data].[DX_YEAR]" caption="DX_YEAR" attribute="1" defaultMemberUniqueName="[tum_agg_age_data].[DX_YEAR].[All]" allUniqueName="[tum_agg_age_data].[DX_YEAR].[All]" dimensionUniqueName="[tum_agg_age_data]" displayFolder="" count="0" memberValueDatatype="20" unbalanced="0"/>
    <cacheHierarchy uniqueName="[tum_agg_age_data].[AGE_GRP1]" caption="AGE_GRP1" attribute="1" defaultMemberUniqueName="[tum_agg_age_data].[AGE_GRP1].[All]" allUniqueName="[tum_agg_age_data].[AGE_GRP1].[All]" dimensionUniqueName="[tum_agg_age_data]" displayFolder="" count="0" memberValueDatatype="130" unbalanced="0"/>
    <cacheHierarchy uniqueName="[tum_agg_age_data].[COUNT]" caption="COUNT" attribute="1" defaultMemberUniqueName="[tum_agg_age_data].[COUNT].[All]" allUniqueName="[tum_agg_age_data].[COUNT].[All]" dimensionUniqueName="[tum_agg_age_data]" displayFolder="" count="0" memberValueDatatype="20" unbalanced="0"/>
    <cacheHierarchy uniqueName="[tum_agg_age_data].[PERCENT]" caption="PERCENT" attribute="1" defaultMemberUniqueName="[tum_agg_age_data].[PERCENT].[All]" allUniqueName="[tum_agg_age_data].[PERCENT].[All]" dimensionUniqueName="[tum_agg_age_data]" displayFolder="" count="0" memberValueDatatype="5" unbalanced="0"/>
    <cacheHierarchy uniqueName="[tum_agg_age_data].[Population]" caption="Population" attribute="1" defaultMemberUniqueName="[tum_agg_age_data].[Population].[All]" allUniqueName="[tum_agg_age_data].[Population].[All]" dimensionUniqueName="[tum_agg_age_data]" displayFolder="" count="0" memberValueDatatype="5" unbalanced="0"/>
    <cacheHierarchy uniqueName="[tum_agg_age_data].[Crude_rate]" caption="Crude_rate" attribute="1" defaultMemberUniqueName="[tum_agg_age_data].[Crude_rate].[All]" allUniqueName="[tum_agg_age_data].[Crude_rate].[All]" dimensionUniqueName="[tum_agg_age_data]" displayFolder="" count="0" memberValueDatatype="5" unbalanced="0"/>
    <cacheHierarchy uniqueName="[tum_agg_age_data].[crude_Rate_CIL]" caption="crude_Rate_CIL" attribute="1" defaultMemberUniqueName="[tum_agg_age_data].[crude_Rate_CIL].[All]" allUniqueName="[tum_agg_age_data].[crude_Rate_CIL].[All]" dimensionUniqueName="[tum_agg_age_data]" displayFolder="" count="0" memberValueDatatype="5" unbalanced="0"/>
    <cacheHierarchy uniqueName="[tum_agg_age_data].[crude_Rate_CIU]" caption="crude_Rate_CIU" attribute="1" defaultMemberUniqueName="[tum_agg_age_data].[crude_Rate_CIU].[All]" allUniqueName="[tum_agg_age_data].[crude_Rate_CIU].[All]" dimensionUniqueName="[tum_agg_age_data]" displayFolder="" count="0" memberValueDatatype="5" unbalanced="0"/>
    <cacheHierarchy uniqueName="[tum_agg_age_data].[ci_range]" caption="ci_range" attribute="1" defaultMemberUniqueName="[tum_agg_age_data].[ci_range].[All]" allUniqueName="[tum_agg_age_data].[ci_range].[All]" dimensionUniqueName="[tum_agg_age_data]" displayFolder="" count="0" memberValueDatatype="130" unbalanced="0"/>
    <cacheHierarchy uniqueName="[tum_agg_race_data].[DX_YEAR]" caption="DX_YEAR" attribute="1" defaultMemberUniqueName="[tum_agg_race_data].[DX_YEAR].[All]" allUniqueName="[tum_agg_race_data].[DX_YEAR].[All]" dimensionUniqueName="[tum_agg_race_data]" displayFolder="" count="0" memberValueDatatype="20" unbalanced="0"/>
    <cacheHierarchy uniqueName="[tum_agg_race_data].[race_ethn]" caption="race_ethn" attribute="1" defaultMemberUniqueName="[tum_agg_race_data].[race_ethn].[All]" allUniqueName="[tum_agg_race_data].[race_ethn].[All]" dimensionUniqueName="[tum_agg_race_data]" displayFolder="" count="0" memberValueDatatype="130" unbalanced="0"/>
    <cacheHierarchy uniqueName="[tum_agg_race_data].[Count]" caption="Count" attribute="1" defaultMemberUniqueName="[tum_agg_race_data].[Count].[All]" allUniqueName="[tum_agg_race_data].[Count].[All]" dimensionUniqueName="[tum_agg_race_data]" displayFolder="" count="0" memberValueDatatype="20" unbalanced="0"/>
    <cacheHierarchy uniqueName="[tum_agg_race_data].[age_adj_rates]" caption="age_adj_rates" attribute="1" defaultMemberUniqueName="[tum_agg_race_data].[age_adj_rates].[All]" allUniqueName="[tum_agg_race_data].[age_adj_rates].[All]" dimensionUniqueName="[tum_agg_race_data]" displayFolder="" count="0" memberValueDatatype="5" unbalanced="0"/>
    <cacheHierarchy uniqueName="[tum_agg_race_data].[ageadj_CI_Lo]" caption="ageadj_CI_Lo" attribute="1" defaultMemberUniqueName="[tum_agg_race_data].[ageadj_CI_Lo].[All]" allUniqueName="[tum_agg_race_data].[ageadj_CI_Lo].[All]" dimensionUniqueName="[tum_agg_race_data]" displayFolder="" count="0" memberValueDatatype="5" unbalanced="0"/>
    <cacheHierarchy uniqueName="[tum_agg_race_data].[ageadj_CI_Hi]" caption="ageadj_CI_Hi" attribute="1" defaultMemberUniqueName="[tum_agg_race_data].[ageadj_CI_Hi].[All]" allUniqueName="[tum_agg_race_data].[ageadj_CI_Hi].[All]" dimensionUniqueName="[tum_agg_race_data]" displayFolder="" count="0" memberValueDatatype="5" unbalanced="0"/>
    <cacheHierarchy uniqueName="[tum_agg_race_data].[ci_range]" caption="ci_range" attribute="1" defaultMemberUniqueName="[tum_agg_race_data].[ci_range].[All]" allUniqueName="[tum_agg_race_data].[ci_range].[All]" dimensionUniqueName="[tum_agg_race_data]" displayFolder="" count="0" memberValueDatatype="130" unbalanced="0"/>
    <cacheHierarchy uniqueName="[tum_agg_sex_data].[DX_YEAR]" caption="DX_YEAR" attribute="1" defaultMemberUniqueName="[tum_agg_sex_data].[DX_YEAR].[All]" allUniqueName="[tum_agg_sex_data].[DX_YEAR].[All]" dimensionUniqueName="[tum_agg_sex_data]" displayFolder="" count="0" memberValueDatatype="20" unbalanced="0"/>
    <cacheHierarchy uniqueName="[tum_agg_sex_data].[new_sex]" caption="new_sex" attribute="1" defaultMemberUniqueName="[tum_agg_sex_data].[new_sex].[All]" allUniqueName="[tum_agg_sex_data].[new_sex].[All]" dimensionUniqueName="[tum_agg_sex_data]" displayFolder="" count="0" memberValueDatatype="130" unbalanced="0"/>
    <cacheHierarchy uniqueName="[tum_agg_sex_data].[Count]" caption="Count" attribute="1" defaultMemberUniqueName="[tum_agg_sex_data].[Count].[All]" allUniqueName="[tum_agg_sex_data].[Count].[All]" dimensionUniqueName="[tum_agg_sex_data]" displayFolder="" count="0" memberValueDatatype="20" unbalanced="0"/>
    <cacheHierarchy uniqueName="[tum_agg_sex_data].[age_adj_rates]" caption="age_adj_rates" attribute="1" defaultMemberUniqueName="[tum_agg_sex_data].[age_adj_rates].[All]" allUniqueName="[tum_agg_sex_data].[age_adj_rates].[All]" dimensionUniqueName="[tum_agg_sex_data]" displayFolder="" count="0" memberValueDatatype="5" unbalanced="0"/>
    <cacheHierarchy uniqueName="[tum_agg_sex_data].[ageadj_CI_Lo]" caption="ageadj_CI_Lo" attribute="1" defaultMemberUniqueName="[tum_agg_sex_data].[ageadj_CI_Lo].[All]" allUniqueName="[tum_agg_sex_data].[ageadj_CI_Lo].[All]" dimensionUniqueName="[tum_agg_sex_data]" displayFolder="" count="0" memberValueDatatype="5" unbalanced="0"/>
    <cacheHierarchy uniqueName="[tum_agg_sex_data].[ageadj_CI_Hi]" caption="ageadj_CI_Hi" attribute="1" defaultMemberUniqueName="[tum_agg_sex_data].[ageadj_CI_Hi].[All]" allUniqueName="[tum_agg_sex_data].[ageadj_CI_Hi].[All]" dimensionUniqueName="[tum_agg_sex_data]" displayFolder="" count="0" memberValueDatatype="5" unbalanced="0"/>
    <cacheHierarchy uniqueName="[tum_agg_sex_data].[ci_range]" caption="ci_range" attribute="1" defaultMemberUniqueName="[tum_agg_sex_data].[ci_range].[All]" allUniqueName="[tum_agg_sex_data].[ci_range].[All]" dimensionUniqueName="[tum_agg_sex_data]" displayFolder="" count="0" memberValueDatatype="130" unbalanced="0"/>
    <cacheHierarchy uniqueName="[tum_race_data].[DX_YEAR]" caption="DX_YEAR" attribute="1" defaultMemberUniqueName="[tum_race_data].[DX_YEAR].[All]" allUniqueName="[tum_race_data].[DX_YEAR].[All]" dimensionUniqueName="[tum_race_data]" displayFolder="" count="0" memberValueDatatype="20" unbalanced="0"/>
    <cacheHierarchy uniqueName="[tum_race_data].[cncr_cllctn]" caption="cncr_cllctn" attribute="1" defaultMemberUniqueName="[tum_race_data].[cncr_cllctn].[All]" allUniqueName="[tum_race_data].[cncr_cllctn].[All]" dimensionUniqueName="[tum_race_data]" displayFolder="" count="0" memberValueDatatype="130" unbalanced="0"/>
    <cacheHierarchy uniqueName="[tum_race_data].[race_ethn]" caption="race_ethn" attribute="1" defaultMemberUniqueName="[tum_race_data].[race_ethn].[All]" allUniqueName="[tum_race_data].[race_ethn].[All]" dimensionUniqueName="[tum_race_data]" displayFolder="" count="0" memberValueDatatype="130" unbalanced="0"/>
    <cacheHierarchy uniqueName="[tum_race_data].[Count]" caption="Count" attribute="1" defaultMemberUniqueName="[tum_race_data].[Count].[All]" allUniqueName="[tum_race_data].[Count].[All]" dimensionUniqueName="[tum_race_data]" displayFolder="" count="0" memberValueDatatype="20" unbalanced="0"/>
    <cacheHierarchy uniqueName="[tum_race_data].[age_adj_rates]" caption="age_adj_rates" attribute="1" defaultMemberUniqueName="[tum_race_data].[age_adj_rates].[All]" allUniqueName="[tum_race_data].[age_adj_rates].[All]" dimensionUniqueName="[tum_race_data]" displayFolder="" count="0" memberValueDatatype="5" unbalanced="0"/>
    <cacheHierarchy uniqueName="[tum_race_data].[ageadj_CI_Lo]" caption="ageadj_CI_Lo" attribute="1" defaultMemberUniqueName="[tum_race_data].[ageadj_CI_Lo].[All]" allUniqueName="[tum_race_data].[ageadj_CI_Lo].[All]" dimensionUniqueName="[tum_race_data]" displayFolder="" count="0" memberValueDatatype="5" unbalanced="0"/>
    <cacheHierarchy uniqueName="[tum_race_data].[ageadj_CI_Hi]" caption="ageadj_CI_Hi" attribute="1" defaultMemberUniqueName="[tum_race_data].[ageadj_CI_Hi].[All]" allUniqueName="[tum_race_data].[ageadj_CI_Hi].[All]" dimensionUniqueName="[tum_race_data]" displayFolder="" count="0" memberValueDatatype="5" unbalanced="0"/>
    <cacheHierarchy uniqueName="[tum_race_data].[ci_range]" caption="ci_range" attribute="1" defaultMemberUniqueName="[tum_race_data].[ci_range].[All]" allUniqueName="[tum_race_data].[ci_range].[All]" dimensionUniqueName="[tum_race_data]" displayFolder="" count="0" memberValueDatatype="130" unbalanced="0"/>
    <cacheHierarchy uniqueName="[tum_sex_data].[DX_YEAR]" caption="DX_YEAR" attribute="1" defaultMemberUniqueName="[tum_sex_data].[DX_YEAR].[All]" allUniqueName="[tum_sex_data].[DX_YEAR].[All]" dimensionUniqueName="[tum_sex_data]" displayFolder="" count="0" memberValueDatatype="20" unbalanced="0"/>
    <cacheHierarchy uniqueName="[tum_sex_data].[cncr_cllctn]" caption="cncr_cllctn" attribute="1" defaultMemberUniqueName="[tum_sex_data].[cncr_cllctn].[All]" allUniqueName="[tum_sex_data].[cncr_cllctn].[All]" dimensionUniqueName="[tum_sex_data]" displayFolder="" count="0" memberValueDatatype="130" unbalanced="0"/>
    <cacheHierarchy uniqueName="[tum_sex_data].[new_sex]" caption="new_sex" attribute="1" defaultMemberUniqueName="[tum_sex_data].[new_sex].[All]" allUniqueName="[tum_sex_data].[new_sex].[All]" dimensionUniqueName="[tum_sex_data]" displayFolder="" count="0" memberValueDatatype="130" unbalanced="0"/>
    <cacheHierarchy uniqueName="[tum_sex_data].[Count]" caption="Count" attribute="1" defaultMemberUniqueName="[tum_sex_data].[Count].[All]" allUniqueName="[tum_sex_data].[Count].[All]" dimensionUniqueName="[tum_sex_data]" displayFolder="" count="0" memberValueDatatype="20" unbalanced="0"/>
    <cacheHierarchy uniqueName="[tum_sex_data].[age_adj_rates]" caption="age_adj_rates" attribute="1" defaultMemberUniqueName="[tum_sex_data].[age_adj_rates].[All]" allUniqueName="[tum_sex_data].[age_adj_rates].[All]" dimensionUniqueName="[tum_sex_data]" displayFolder="" count="0" memberValueDatatype="5" unbalanced="0"/>
    <cacheHierarchy uniqueName="[tum_sex_data].[ageadj_CI_Lo]" caption="ageadj_CI_Lo" attribute="1" defaultMemberUniqueName="[tum_sex_data].[ageadj_CI_Lo].[All]" allUniqueName="[tum_sex_data].[ageadj_CI_Lo].[All]" dimensionUniqueName="[tum_sex_data]" displayFolder="" count="0" memberValueDatatype="5" unbalanced="0"/>
    <cacheHierarchy uniqueName="[tum_sex_data].[ageadj_CI_Hi]" caption="ageadj_CI_Hi" attribute="1" defaultMemberUniqueName="[tum_sex_data].[ageadj_CI_Hi].[All]" allUniqueName="[tum_sex_data].[ageadj_CI_Hi].[All]" dimensionUniqueName="[tum_sex_data]" displayFolder="" count="0" memberValueDatatype="5" unbalanced="0"/>
    <cacheHierarchy uniqueName="[tum_sex_data].[ci_range]" caption="ci_range" attribute="1" defaultMemberUniqueName="[tum_sex_data].[ci_range].[All]" allUniqueName="[tum_sex_data].[ci_range].[All]" dimensionUniqueName="[tum_sex_data]" displayFolder="" count="0" memberValueDatatype="130" unbalanced="0"/>
    <cacheHierarchy uniqueName="[tum_sex_data].[Column2]" caption="Column2" attribute="1" defaultMemberUniqueName="[tum_sex_data].[Column2].[All]" allUniqueName="[tum_sex_data].[Column2].[All]" dimensionUniqueName="[tum_sex_data]" displayFolder="" count="0" memberValueDatatype="130" unbalanced="0"/>
    <cacheHierarchy uniqueName="[Tum_Year_AA].[DX_YEAR]" caption="DX_YEAR" attribute="1" defaultMemberUniqueName="[Tum_Year_AA].[DX_YEAR].[All]" allUniqueName="[Tum_Year_AA].[DX_YEAR].[All]" dimensionUniqueName="[Tum_Year_AA]" displayFolder="" count="0" memberValueDatatype="20" unbalanced="0"/>
    <cacheHierarchy uniqueName="[Tum_Year_AA].[cncr_cllctn]" caption="cncr_cllctn" attribute="1" defaultMemberUniqueName="[Tum_Year_AA].[cncr_cllctn].[All]" allUniqueName="[Tum_Year_AA].[cncr_cllctn].[All]" dimensionUniqueName="[Tum_Year_AA]" displayFolder="" count="0" memberValueDatatype="130" unbalanced="0"/>
    <cacheHierarchy uniqueName="[Tum_Year_AA].[Count]" caption="Count" attribute="1" defaultMemberUniqueName="[Tum_Year_AA].[Count].[All]" allUniqueName="[Tum_Year_AA].[Count].[All]" dimensionUniqueName="[Tum_Year_AA]" displayFolder="" count="0" memberValueDatatype="20" unbalanced="0"/>
    <cacheHierarchy uniqueName="[Tum_Year_AA].[Pop_sum]" caption="Pop_sum" attribute="1" defaultMemberUniqueName="[Tum_Year_AA].[Pop_sum].[All]" allUniqueName="[Tum_Year_AA].[Pop_sum].[All]" dimensionUniqueName="[Tum_Year_AA]" displayFolder="" count="0" memberValueDatatype="5" unbalanced="0"/>
    <cacheHierarchy uniqueName="[Tum_Year_AA].[age_adj_rates]" caption="age_adj_rates" attribute="1" defaultMemberUniqueName="[Tum_Year_AA].[age_adj_rates].[All]" allUniqueName="[Tum_Year_AA].[age_adj_rates].[All]" dimensionUniqueName="[Tum_Year_AA]" displayFolder="" count="0" memberValueDatatype="5" unbalanced="0"/>
    <cacheHierarchy uniqueName="[Tum_Year_AA].[ageadj_CI_Lo]" caption="ageadj_CI_Lo" attribute="1" defaultMemberUniqueName="[Tum_Year_AA].[ageadj_CI_Lo].[All]" allUniqueName="[Tum_Year_AA].[ageadj_CI_Lo].[All]" dimensionUniqueName="[Tum_Year_AA]" displayFolder="" count="0" memberValueDatatype="5" unbalanced="0"/>
    <cacheHierarchy uniqueName="[Tum_Year_AA].[ageadj_CI_Hi]" caption="ageadj_CI_Hi" attribute="1" defaultMemberUniqueName="[Tum_Year_AA].[ageadj_CI_Hi].[All]" allUniqueName="[Tum_Year_AA].[ageadj_CI_Hi].[All]" dimensionUniqueName="[Tum_Year_AA]" displayFolder="" count="0" memberValueDatatype="5" unbalanced="0"/>
    <cacheHierarchy uniqueName="[Tum_Year_AA].[ci_range]" caption="ci_range" attribute="1" defaultMemberUniqueName="[Tum_Year_AA].[ci_range].[All]" allUniqueName="[Tum_Year_AA].[ci_range].[All]" dimensionUniqueName="[Tum_Year_AA]" displayFolder="" count="0" memberValueDatatype="130" unbalanced="0"/>
    <cacheHierarchy uniqueName="[Measures].[Sum of Count]" caption="Sum of Count" measure="1" displayFolder="" measureGroup="D_Year_AA" count="0">
      <extLst>
        <ext xmlns:x15="http://schemas.microsoft.com/office/spreadsheetml/2010/11/main" uri="{B97F6D7D-B522-45F9-BDA1-12C45D357490}">
          <x15:cacheHierarchy aggregatedColumn="51"/>
        </ext>
      </extLst>
    </cacheHierarchy>
    <cacheHierarchy uniqueName="[Measures].[Sum of age_adj_rates]" caption="Sum of age_adj_rates" measure="1" displayFolder="" measureGroup="D_Year_AA" count="0">
      <extLst>
        <ext xmlns:x15="http://schemas.microsoft.com/office/spreadsheetml/2010/11/main" uri="{B97F6D7D-B522-45F9-BDA1-12C45D357490}">
          <x15:cacheHierarchy aggregatedColumn="52"/>
        </ext>
      </extLst>
    </cacheHierarchy>
    <cacheHierarchy uniqueName="[Measures].[Sum of ageadj_CI_Lo]" caption="Sum of ageadj_CI_Lo" measure="1" displayFolder="" measureGroup="D_Year_AA" count="0">
      <extLst>
        <ext xmlns:x15="http://schemas.microsoft.com/office/spreadsheetml/2010/11/main" uri="{B97F6D7D-B522-45F9-BDA1-12C45D357490}">
          <x15:cacheHierarchy aggregatedColumn="53"/>
        </ext>
      </extLst>
    </cacheHierarchy>
    <cacheHierarchy uniqueName="[Measures].[Sum of ageadj_CI_Hi]" caption="Sum of ageadj_CI_Hi" measure="1" displayFolder="" measureGroup="D_Year_AA" count="0">
      <extLst>
        <ext xmlns:x15="http://schemas.microsoft.com/office/spreadsheetml/2010/11/main" uri="{B97F6D7D-B522-45F9-BDA1-12C45D357490}">
          <x15:cacheHierarchy aggregatedColumn="54"/>
        </ext>
      </extLst>
    </cacheHierarchy>
    <cacheHierarchy uniqueName="[Measures].[Sum of DX_YEAR 2]" caption="Sum of DX_YEAR 2" measure="1" displayFolder="" measureGroup="Tum_Year_AA" count="0">
      <extLst>
        <ext xmlns:x15="http://schemas.microsoft.com/office/spreadsheetml/2010/11/main" uri="{B97F6D7D-B522-45F9-BDA1-12C45D357490}">
          <x15:cacheHierarchy aggregatedColumn="108"/>
        </ext>
      </extLst>
    </cacheHierarchy>
    <cacheHierarchy uniqueName="[Measures].[Sum of Count 2]" caption="Sum of Count 2" measure="1" displayFolder="" measureGroup="Tum_Year_AA" count="0">
      <extLst>
        <ext xmlns:x15="http://schemas.microsoft.com/office/spreadsheetml/2010/11/main" uri="{B97F6D7D-B522-45F9-BDA1-12C45D357490}">
          <x15:cacheHierarchy aggregatedColumn="110"/>
        </ext>
      </extLst>
    </cacheHierarchy>
    <cacheHierarchy uniqueName="[Measures].[Sum of age_adj_rates 2]" caption="Sum of age_adj_rates 2" measure="1" displayFolder="" measureGroup="Tum_Year_AA" count="0">
      <extLst>
        <ext xmlns:x15="http://schemas.microsoft.com/office/spreadsheetml/2010/11/main" uri="{B97F6D7D-B522-45F9-BDA1-12C45D357490}">
          <x15:cacheHierarchy aggregatedColumn="112"/>
        </ext>
      </extLst>
    </cacheHierarchy>
    <cacheHierarchy uniqueName="[Measures].[Sum of ageadj_CI_Lo 2]" caption="Sum of ageadj_CI_Lo 2" measure="1" displayFolder="" measureGroup="Tum_Year_AA" count="0">
      <extLst>
        <ext xmlns:x15="http://schemas.microsoft.com/office/spreadsheetml/2010/11/main" uri="{B97F6D7D-B522-45F9-BDA1-12C45D357490}">
          <x15:cacheHierarchy aggregatedColumn="113"/>
        </ext>
      </extLst>
    </cacheHierarchy>
    <cacheHierarchy uniqueName="[Measures].[Sum of ageadj_CI_Hi 2]" caption="Sum of ageadj_CI_Hi 2" measure="1" displayFolder="" measureGroup="Tum_Year_AA" count="0">
      <extLst>
        <ext xmlns:x15="http://schemas.microsoft.com/office/spreadsheetml/2010/11/main" uri="{B97F6D7D-B522-45F9-BDA1-12C45D357490}">
          <x15:cacheHierarchy aggregatedColumn="114"/>
        </ext>
      </extLst>
    </cacheHierarchy>
    <cacheHierarchy uniqueName="[Measures].[Sum of year]" caption="Sum of year" measure="1" displayFolder="" measureGroup="D_Year_AA" count="0">
      <extLst>
        <ext xmlns:x15="http://schemas.microsoft.com/office/spreadsheetml/2010/11/main" uri="{B97F6D7D-B522-45F9-BDA1-12C45D357490}">
          <x15:cacheHierarchy aggregatedColumn="49"/>
        </ext>
      </extLst>
    </cacheHierarchy>
    <cacheHierarchy uniqueName="[Measures].[Sum of Crude_rate]" caption="Sum of Crude_rate" measure="1" displayFolder="" measureGroup="tum_age_data" count="0">
      <extLst>
        <ext xmlns:x15="http://schemas.microsoft.com/office/spreadsheetml/2010/11/main" uri="{B97F6D7D-B522-45F9-BDA1-12C45D357490}">
          <x15:cacheHierarchy aggregatedColumn="63"/>
        </ext>
      </extLst>
    </cacheHierarchy>
    <cacheHierarchy uniqueName="[Measures].[Count of ci_range]" caption="Count of ci_range" measure="1" displayFolder="" measureGroup="tum_age_data" count="0">
      <extLst>
        <ext xmlns:x15="http://schemas.microsoft.com/office/spreadsheetml/2010/11/main" uri="{B97F6D7D-B522-45F9-BDA1-12C45D357490}">
          <x15:cacheHierarchy aggregatedColumn="66"/>
        </ext>
      </extLst>
    </cacheHierarchy>
    <cacheHierarchy uniqueName="[Measures].[Sum of crude_Rate_CIL]" caption="Sum of crude_Rate_CIL" measure="1" displayFolder="" measureGroup="tum_age_data" count="0">
      <extLst>
        <ext xmlns:x15="http://schemas.microsoft.com/office/spreadsheetml/2010/11/main" uri="{B97F6D7D-B522-45F9-BDA1-12C45D357490}">
          <x15:cacheHierarchy aggregatedColumn="64"/>
        </ext>
      </extLst>
    </cacheHierarchy>
    <cacheHierarchy uniqueName="[Measures].[Sum of crude_Rate_CIU]" caption="Sum of crude_Rate_CIU" measure="1" displayFolder="" measureGroup="tum_age_data" count="0">
      <extLst>
        <ext xmlns:x15="http://schemas.microsoft.com/office/spreadsheetml/2010/11/main" uri="{B97F6D7D-B522-45F9-BDA1-12C45D357490}">
          <x15:cacheHierarchy aggregatedColumn="65"/>
        </ext>
      </extLst>
    </cacheHierarchy>
    <cacheHierarchy uniqueName="[Measures].[Sum of Crude_rate 2]" caption="Sum of Crude_rate 2" measure="1" displayFolder="" measureGroup="d_age_data" count="0">
      <extLst>
        <ext xmlns:x15="http://schemas.microsoft.com/office/spreadsheetml/2010/11/main" uri="{B97F6D7D-B522-45F9-BDA1-12C45D357490}">
          <x15:cacheHierarchy aggregatedColumn="5"/>
        </ext>
      </extLst>
    </cacheHierarchy>
    <cacheHierarchy uniqueName="[Measures].[Count of ci_range 2]" caption="Count of ci_range 2" measure="1" displayFolder="" measureGroup="tum_agg_age_data" count="0">
      <extLst>
        <ext xmlns:x15="http://schemas.microsoft.com/office/spreadsheetml/2010/11/main" uri="{B97F6D7D-B522-45F9-BDA1-12C45D357490}">
          <x15:cacheHierarchy aggregatedColumn="76"/>
        </ext>
      </extLst>
    </cacheHierarchy>
    <cacheHierarchy uniqueName="[Measures].[tum_age_alldata]" caption="tum_age_alldata" measure="1" displayFolder="" measureGroup="tum_age_data" count="0"/>
    <cacheHierarchy uniqueName="[Measures].[ci_display_d]" caption="ci_display_d" measure="1" displayFolder="" measureGroup="d_age_data" count="0"/>
    <cacheHierarchy uniqueName="[Measures].[data_all]" caption="data_all" measure="1" displayFolder="" measureGroup="tum_sex_data" count="0"/>
    <cacheHierarchy uniqueName="[Measures].[d_sex_display]" caption="d_sex_display" measure="1" displayFolder="" measureGroup="d_sex_data" count="0"/>
    <cacheHierarchy uniqueName="[Measures].[tum_race_alldata]" caption="tum_race_alldata" measure="1" displayFolder="" measureGroup="tum_race_data" count="0"/>
    <cacheHierarchy uniqueName="[Measures].[d_race_alldata]" caption="d_race_alldata" measure="1" displayFolder="" measureGroup="d_race_data" count="0" oneField="1">
      <fieldsUsage count="1">
        <fieldUsage x="2"/>
      </fieldsUsage>
    </cacheHierarchy>
    <cacheHierarchy uniqueName="[Measures].[tum_year_alldata]" caption="tum_year_alldata" measure="1" displayFolder="" measureGroup="Tum_Year_AA" count="0"/>
    <cacheHierarchy uniqueName="[Measures].[d_year_alldata]" caption="d_year_alldata" measure="1" displayFolder="" measureGroup="D_Year_AA" count="0"/>
    <cacheHierarchy uniqueName="[Measures].[agg_age_alldata]" caption="agg_age_alldata" measure="1" displayFolder="" measureGroup="tum_agg_age_data" count="0"/>
    <cacheHierarchy uniqueName="[Measures].[d_agg_age_out]" caption="d_agg_age_out" measure="1" displayFolder="" measureGroup="d_agg_age_data" count="0"/>
    <cacheHierarchy uniqueName="[Measures].[t_agg_sex_out]" caption="t_agg_sex_out" measure="1" displayFolder="" measureGroup="tum_agg_sex_data" count="0"/>
    <cacheHierarchy uniqueName="[Measures].[tum_agg_race_out]" caption="tum_agg_race_out" measure="1" displayFolder="" measureGroup="tum_agg_race_data" count="0"/>
    <cacheHierarchy uniqueName="[Measures].[d_agg_race_out]" caption="d_agg_race_out" measure="1" displayFolder="" measureGroup="d_agg_race_data" count="0"/>
    <cacheHierarchy uniqueName="[Measures].[d_agg_sex_out]" caption="d_agg_sex_out" measure="1" displayFolder="" measureGroup="d_agg_sex_data" count="0"/>
    <cacheHierarchy uniqueName="[Measures].[__XL_Count D_Year_AA]" caption="__XL_Count D_Year_AA" measure="1" displayFolder="" measureGroup="D_Year_AA" count="0" hidden="1"/>
    <cacheHierarchy uniqueName="[Measures].[__XL_Count Tum_Year_AA]" caption="__XL_Count Tum_Year_AA" measure="1" displayFolder="" measureGroup="Tum_Year_AA" count="0" hidden="1"/>
    <cacheHierarchy uniqueName="[Measures].[__XL_Count ind_cancers]" caption="__XL_Count ind_cancers" measure="1" displayFolder="" measureGroup="ind_cancers" count="0" hidden="1"/>
    <cacheHierarchy uniqueName="[Measures].[__XL_Count tum_age_data]" caption="__XL_Count tum_age_data" measure="1" displayFolder="" measureGroup="tum_age_data" count="0" hidden="1"/>
    <cacheHierarchy uniqueName="[Measures].[__XL_Count d_age_data]" caption="__XL_Count d_age_data" measure="1" displayFolder="" measureGroup="d_age_data" count="0" hidden="1"/>
    <cacheHierarchy uniqueName="[Measures].[__XL_Count tum_sex_data]" caption="__XL_Count tum_sex_data" measure="1" displayFolder="" measureGroup="tum_sex_data" count="0" hidden="1"/>
    <cacheHierarchy uniqueName="[Measures].[__XL_Count d_sex_data]" caption="__XL_Count d_sex_data" measure="1" displayFolder="" measureGroup="d_sex_data" count="0" hidden="1"/>
    <cacheHierarchy uniqueName="[Measures].[__XL_Count tum_race_data]" caption="__XL_Count tum_race_data" measure="1" displayFolder="" measureGroup="tum_race_data" count="0" hidden="1"/>
    <cacheHierarchy uniqueName="[Measures].[__XL_Count d_race_data]" caption="__XL_Count d_race_data" measure="1" displayFolder="" measureGroup="d_race_data" count="0" hidden="1"/>
    <cacheHierarchy uniqueName="[Measures].[__XL_Count tum_agg_age_data]" caption="__XL_Count tum_agg_age_data" measure="1" displayFolder="" measureGroup="tum_agg_age_data" count="0" hidden="1"/>
    <cacheHierarchy uniqueName="[Measures].[__XL_Count d_agg_age_data]" caption="__XL_Count d_agg_age_data" measure="1" displayFolder="" measureGroup="d_agg_age_data" count="0" hidden="1"/>
    <cacheHierarchy uniqueName="[Measures].[__XL_Count tum_agg_sex_data]" caption="__XL_Count tum_agg_sex_data" measure="1" displayFolder="" measureGroup="tum_agg_sex_data" count="0" hidden="1"/>
    <cacheHierarchy uniqueName="[Measures].[__XL_Count d_agg_sex_data]" caption="__XL_Count d_agg_sex_data" measure="1" displayFolder="" measureGroup="d_agg_sex_data" count="0" hidden="1"/>
    <cacheHierarchy uniqueName="[Measures].[__XL_Count tum_agg_race_data]" caption="__XL_Count tum_agg_race_data" measure="1" displayFolder="" measureGroup="tum_agg_race_data" count="0" hidden="1"/>
    <cacheHierarchy uniqueName="[Measures].[__XL_Count d_agg_race_data]" caption="__XL_Count d_agg_race_data" measure="1" displayFolder="" measureGroup="d_agg_race_data" count="0" hidden="1"/>
    <cacheHierarchy uniqueName="[Measures].[__No measures defined]" caption="__No measures defined" measure="1" displayFolder="" count="0" hidden="1"/>
  </cacheHierarchies>
  <kpis count="0"/>
  <dimensions count="16">
    <dimension name="d_age_data" uniqueName="[d_age_data]" caption="d_age_data"/>
    <dimension name="d_agg_age_data" uniqueName="[d_agg_age_data]" caption="d_agg_age_data"/>
    <dimension name="d_agg_race_data" uniqueName="[d_agg_race_data]" caption="d_agg_race_data"/>
    <dimension name="d_agg_sex_data" uniqueName="[d_agg_sex_data]" caption="d_agg_sex_data"/>
    <dimension name="d_race_data" uniqueName="[d_race_data]" caption="d_race_data"/>
    <dimension name="d_sex_data" uniqueName="[d_sex_data]" caption="d_sex_data"/>
    <dimension name="D_Year_AA" uniqueName="[D_Year_AA]" caption="D_Year_AA"/>
    <dimension name="ind_cancers" uniqueName="[ind_cancers]" caption="ind_cancers"/>
    <dimension measure="1" name="Measures" uniqueName="[Measures]" caption="Measures"/>
    <dimension name="tum_age_data" uniqueName="[tum_age_data]" caption="tum_age_data"/>
    <dimension name="tum_agg_age_data" uniqueName="[tum_agg_age_data]" caption="tum_agg_age_data"/>
    <dimension name="tum_agg_race_data" uniqueName="[tum_agg_race_data]" caption="tum_agg_race_data"/>
    <dimension name="tum_agg_sex_data" uniqueName="[tum_agg_sex_data]" caption="tum_agg_sex_data"/>
    <dimension name="tum_race_data" uniqueName="[tum_race_data]" caption="tum_race_data"/>
    <dimension name="tum_sex_data" uniqueName="[tum_sex_data]" caption="tum_sex_data"/>
    <dimension name="Tum_Year_AA" uniqueName="[Tum_Year_AA]" caption="Tum_Year_AA"/>
  </dimensions>
  <measureGroups count="15">
    <measureGroup name="d_age_data" caption="d_age_data"/>
    <measureGroup name="d_agg_age_data" caption="d_agg_age_data"/>
    <measureGroup name="d_agg_race_data" caption="d_agg_race_data"/>
    <measureGroup name="d_agg_sex_data" caption="d_agg_sex_data"/>
    <measureGroup name="d_race_data" caption="d_race_data"/>
    <measureGroup name="d_sex_data" caption="d_sex_data"/>
    <measureGroup name="D_Year_AA" caption="D_Year_AA"/>
    <measureGroup name="ind_cancers" caption="ind_cancers"/>
    <measureGroup name="tum_age_data" caption="tum_age_data"/>
    <measureGroup name="tum_agg_age_data" caption="tum_agg_age_data"/>
    <measureGroup name="tum_agg_race_data" caption="tum_agg_race_data"/>
    <measureGroup name="tum_agg_sex_data" caption="tum_agg_sex_data"/>
    <measureGroup name="tum_race_data" caption="tum_race_data"/>
    <measureGroup name="tum_sex_data" caption="tum_sex_data"/>
    <measureGroup name="Tum_Year_AA" caption="Tum_Year_AA"/>
  </measureGroups>
  <maps count="23">
    <map measureGroup="0" dimension="0"/>
    <map measureGroup="0" dimension="7"/>
    <map measureGroup="1" dimension="1"/>
    <map measureGroup="2" dimension="2"/>
    <map measureGroup="3" dimension="3"/>
    <map measureGroup="4" dimension="4"/>
    <map measureGroup="4" dimension="7"/>
    <map measureGroup="5" dimension="5"/>
    <map measureGroup="5" dimension="7"/>
    <map measureGroup="6" dimension="6"/>
    <map measureGroup="6" dimension="7"/>
    <map measureGroup="7" dimension="7"/>
    <map measureGroup="8" dimension="7"/>
    <map measureGroup="8" dimension="9"/>
    <map measureGroup="9" dimension="10"/>
    <map measureGroup="10" dimension="11"/>
    <map measureGroup="11" dimension="12"/>
    <map measureGroup="12" dimension="7"/>
    <map measureGroup="12" dimension="13"/>
    <map measureGroup="13" dimension="7"/>
    <map measureGroup="13" dimension="14"/>
    <map measureGroup="14" dimension="7"/>
    <map measureGroup="14" dimension="1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Nicholas Zito" refreshedDate="45363.439811921293" backgroundQuery="1" createdVersion="8" refreshedVersion="8" minRefreshableVersion="3" recordCount="0" supportSubquery="1" supportAdvancedDrill="1" xr:uid="{F9165161-1302-49D1-9B2A-B9AE6DCA953D}">
  <cacheSource type="external" connectionId="1"/>
  <cacheFields count="4">
    <cacheField name="[tum_race_data].[DX_YEAR].[DX_YEAR]" caption="DX_YEAR" numFmtId="0" hierarchy="91" level="1">
      <sharedItems containsSemiMixedTypes="0" containsString="0" containsNumber="1" containsInteger="1" minValue="2010" maxValue="2021" count="12">
        <n v="2010"/>
        <n v="2011"/>
        <n v="2012"/>
        <n v="2013"/>
        <n v="2014"/>
        <n v="2015"/>
        <n v="2016"/>
        <n v="2017"/>
        <n v="2018"/>
        <n v="2019"/>
        <n v="2020"/>
        <n v="2021"/>
      </sharedItems>
      <extLst>
        <ext xmlns:x15="http://schemas.microsoft.com/office/spreadsheetml/2010/11/main" uri="{4F2E5C28-24EA-4eb8-9CBF-B6C8F9C3D259}">
          <x15:cachedUniqueNames>
            <x15:cachedUniqueName index="0" name="[tum_race_data].[DX_YEAR].&amp;[2010]"/>
            <x15:cachedUniqueName index="1" name="[tum_race_data].[DX_YEAR].&amp;[2011]"/>
            <x15:cachedUniqueName index="2" name="[tum_race_data].[DX_YEAR].&amp;[2012]"/>
            <x15:cachedUniqueName index="3" name="[tum_race_data].[DX_YEAR].&amp;[2013]"/>
            <x15:cachedUniqueName index="4" name="[tum_race_data].[DX_YEAR].&amp;[2014]"/>
            <x15:cachedUniqueName index="5" name="[tum_race_data].[DX_YEAR].&amp;[2015]"/>
            <x15:cachedUniqueName index="6" name="[tum_race_data].[DX_YEAR].&amp;[2016]"/>
            <x15:cachedUniqueName index="7" name="[tum_race_data].[DX_YEAR].&amp;[2017]"/>
            <x15:cachedUniqueName index="8" name="[tum_race_data].[DX_YEAR].&amp;[2018]"/>
            <x15:cachedUniqueName index="9" name="[tum_race_data].[DX_YEAR].&amp;[2019]"/>
            <x15:cachedUniqueName index="10" name="[tum_race_data].[DX_YEAR].&amp;[2020]"/>
            <x15:cachedUniqueName index="11" name="[tum_race_data].[DX_YEAR].&amp;[2021]"/>
          </x15:cachedUniqueNames>
        </ext>
      </extLst>
    </cacheField>
    <cacheField name="[tum_race_data].[race_ethn].[race_ethn]" caption="race_ethn" numFmtId="0" hierarchy="93" level="1">
      <sharedItems count="7">
        <s v="Hispanic"/>
        <s v="Non-Hispanic American Indian or Alaska Native"/>
        <s v="Non-Hispanic Asian/Pacific Islander"/>
        <s v="Non-Hispanic Black"/>
        <s v="Non-Hispanic Other"/>
        <s v="Non-Hispanic White"/>
        <s v="Unknown"/>
      </sharedItems>
      <extLst>
        <ext xmlns:x15="http://schemas.microsoft.com/office/spreadsheetml/2010/11/main" uri="{4F2E5C28-24EA-4eb8-9CBF-B6C8F9C3D259}">
          <x15:cachedUniqueNames>
            <x15:cachedUniqueName index="0" name="[tum_race_data].[race_ethn].&amp;[Hispanic]"/>
            <x15:cachedUniqueName index="1" name="[tum_race_data].[race_ethn].&amp;[Non-Hispanic American Indian or Alaska Native]"/>
            <x15:cachedUniqueName index="2" name="[tum_race_data].[race_ethn].&amp;[Non-Hispanic Asian/Pacific Islander]"/>
            <x15:cachedUniqueName index="3" name="[tum_race_data].[race_ethn].&amp;[Non-Hispanic Black]"/>
            <x15:cachedUniqueName index="4" name="[tum_race_data].[race_ethn].&amp;[Non-Hispanic Other]"/>
            <x15:cachedUniqueName index="5" name="[tum_race_data].[race_ethn].&amp;[Non-Hispanic White]"/>
            <x15:cachedUniqueName index="6" name="[tum_race_data].[race_ethn].&amp;[Unknown]"/>
          </x15:cachedUniqueNames>
        </ext>
      </extLst>
    </cacheField>
    <cacheField name="[Measures].[tum_race_alldata]" caption="tum_race_alldata" numFmtId="0" hierarchy="136" level="32767"/>
    <cacheField name="[ind_cancers].[cncr_cllctn].[cncr_cllctn]" caption="cncr_cllctn" numFmtId="0" hierarchy="56" level="1">
      <sharedItems containsSemiMixedTypes="0" containsNonDate="0" containsString="0"/>
    </cacheField>
  </cacheFields>
  <cacheHierarchies count="162">
    <cacheHierarchy uniqueName="[d_age_data].[cncr_cllctn]" caption="cncr_cllctn" attribute="1" defaultMemberUniqueName="[d_age_data].[cncr_cllctn].[All]" allUniqueName="[d_age_data].[cncr_cllctn].[All]" dimensionUniqueName="[d_age_data]" displayFolder="" count="0" memberValueDatatype="130" unbalanced="0"/>
    <cacheHierarchy uniqueName="[d_age_data].[year]" caption="year" attribute="1" defaultMemberUniqueName="[d_age_data].[year].[All]" allUniqueName="[d_age_data].[year].[All]" dimensionUniqueName="[d_age_data]" displayFolder="" count="0" memberValueDatatype="20" unbalanced="0"/>
    <cacheHierarchy uniqueName="[d_age_data].[AGE_GRP1]" caption="AGE_GRP1" attribute="1" defaultMemberUniqueName="[d_age_data].[AGE_GRP1].[All]" allUniqueName="[d_age_data].[AGE_GRP1].[All]" dimensionUniqueName="[d_age_data]" displayFolder="" count="0" memberValueDatatype="130" unbalanced="0"/>
    <cacheHierarchy uniqueName="[d_age_data].[COUNT]" caption="COUNT" attribute="1" defaultMemberUniqueName="[d_age_data].[COUNT].[All]" allUniqueName="[d_age_data].[COUNT].[All]" dimensionUniqueName="[d_age_data]" displayFolder="" count="0" memberValueDatatype="20" unbalanced="0"/>
    <cacheHierarchy uniqueName="[d_age_data].[PERCENT]" caption="PERCENT" attribute="1" defaultMemberUniqueName="[d_age_data].[PERCENT].[All]" allUniqueName="[d_age_data].[PERCENT].[All]" dimensionUniqueName="[d_age_data]" displayFolder="" count="0" memberValueDatatype="5" unbalanced="0"/>
    <cacheHierarchy uniqueName="[d_age_data].[Crude_rate]" caption="Crude_rate" attribute="1" defaultMemberUniqueName="[d_age_data].[Crude_rate].[All]" allUniqueName="[d_age_data].[Crude_rate].[All]" dimensionUniqueName="[d_age_data]" displayFolder="" count="0" memberValueDatatype="5" unbalanced="0"/>
    <cacheHierarchy uniqueName="[d_age_data].[crude_Rate_CIL]" caption="crude_Rate_CIL" attribute="1" defaultMemberUniqueName="[d_age_data].[crude_Rate_CIL].[All]" allUniqueName="[d_age_data].[crude_Rate_CIL].[All]" dimensionUniqueName="[d_age_data]" displayFolder="" count="0" memberValueDatatype="5" unbalanced="0"/>
    <cacheHierarchy uniqueName="[d_age_data].[crude_Rate_CIU]" caption="crude_Rate_CIU" attribute="1" defaultMemberUniqueName="[d_age_data].[crude_Rate_CIU].[All]" allUniqueName="[d_age_data].[crude_Rate_CIU].[All]" dimensionUniqueName="[d_age_data]" displayFolder="" count="0" memberValueDatatype="5" unbalanced="0"/>
    <cacheHierarchy uniqueName="[d_age_data].[ci_range]" caption="ci_range" attribute="1" defaultMemberUniqueName="[d_age_data].[ci_range].[All]" allUniqueName="[d_age_data].[ci_range].[All]" dimensionUniqueName="[d_age_data]" displayFolder="" count="0" memberValueDatatype="130" unbalanced="0"/>
    <cacheHierarchy uniqueName="[d_agg_age_data].[Aggregate_Recode]" caption="Aggregate_Recode" attribute="1" defaultMemberUniqueName="[d_agg_age_data].[Aggregate_Recode].[All]" allUniqueName="[d_agg_age_data].[Aggregate_Recode].[All]" dimensionUniqueName="[d_agg_age_data]" displayFolder="" count="0" memberValueDatatype="20" unbalanced="0"/>
    <cacheHierarchy uniqueName="[d_agg_age_data].[year]" caption="year" attribute="1" defaultMemberUniqueName="[d_agg_age_data].[year].[All]" allUniqueName="[d_agg_age_data].[year].[All]" dimensionUniqueName="[d_agg_age_data]" displayFolder="" count="0" memberValueDatatype="20" unbalanced="0"/>
    <cacheHierarchy uniqueName="[d_agg_age_data].[AGE_GRP1]" caption="AGE_GRP1" attribute="1" defaultMemberUniqueName="[d_agg_age_data].[AGE_GRP1].[All]" allUniqueName="[d_agg_age_data].[AGE_GRP1].[All]" dimensionUniqueName="[d_agg_age_data]" displayFolder="" count="0" memberValueDatatype="130" unbalanced="0"/>
    <cacheHierarchy uniqueName="[d_agg_age_data].[COUNT]" caption="COUNT" attribute="1" defaultMemberUniqueName="[d_agg_age_data].[COUNT].[All]" allUniqueName="[d_agg_age_data].[COUNT].[All]" dimensionUniqueName="[d_agg_age_data]" displayFolder="" count="0" memberValueDatatype="20" unbalanced="0"/>
    <cacheHierarchy uniqueName="[d_agg_age_data].[PERCENT]" caption="PERCENT" attribute="1" defaultMemberUniqueName="[d_agg_age_data].[PERCENT].[All]" allUniqueName="[d_agg_age_data].[PERCENT].[All]" dimensionUniqueName="[d_agg_age_data]" displayFolder="" count="0" memberValueDatatype="5" unbalanced="0"/>
    <cacheHierarchy uniqueName="[d_agg_age_data].[Crude_rate]" caption="Crude_rate" attribute="1" defaultMemberUniqueName="[d_agg_age_data].[Crude_rate].[All]" allUniqueName="[d_agg_age_data].[Crude_rate].[All]" dimensionUniqueName="[d_agg_age_data]" displayFolder="" count="0" memberValueDatatype="5" unbalanced="0"/>
    <cacheHierarchy uniqueName="[d_agg_age_data].[crude_Rate_CIL]" caption="crude_Rate_CIL" attribute="1" defaultMemberUniqueName="[d_agg_age_data].[crude_Rate_CIL].[All]" allUniqueName="[d_agg_age_data].[crude_Rate_CIL].[All]" dimensionUniqueName="[d_agg_age_data]" displayFolder="" count="0" memberValueDatatype="5" unbalanced="0"/>
    <cacheHierarchy uniqueName="[d_agg_age_data].[crude_Rate_CIU]" caption="crude_Rate_CIU" attribute="1" defaultMemberUniqueName="[d_agg_age_data].[crude_Rate_CIU].[All]" allUniqueName="[d_agg_age_data].[crude_Rate_CIU].[All]" dimensionUniqueName="[d_agg_age_data]" displayFolder="" count="0" memberValueDatatype="5" unbalanced="0"/>
    <cacheHierarchy uniqueName="[d_agg_age_data].[ci_range]" caption="ci_range" attribute="1" defaultMemberUniqueName="[d_agg_age_data].[ci_range].[All]" allUniqueName="[d_agg_age_data].[ci_range].[All]" dimensionUniqueName="[d_agg_age_data]" displayFolder="" count="0" memberValueDatatype="130" unbalanced="0"/>
    <cacheHierarchy uniqueName="[d_agg_race_data].[year]" caption="year" attribute="1" defaultMemberUniqueName="[d_agg_race_data].[year].[All]" allUniqueName="[d_agg_race_data].[year].[All]" dimensionUniqueName="[d_agg_race_data]" displayFolder="" count="0" memberValueDatatype="20" unbalanced="0"/>
    <cacheHierarchy uniqueName="[d_agg_race_data].[race_ethnchs]" caption="race_ethnchs" attribute="1" defaultMemberUniqueName="[d_agg_race_data].[race_ethnchs].[All]" allUniqueName="[d_agg_race_data].[race_ethnchs].[All]" dimensionUniqueName="[d_agg_race_data]" displayFolder="" count="0" memberValueDatatype="130" unbalanced="0"/>
    <cacheHierarchy uniqueName="[d_agg_race_data].[Count]" caption="Count" attribute="1" defaultMemberUniqueName="[d_agg_race_data].[Count].[All]" allUniqueName="[d_agg_race_data].[Count].[All]" dimensionUniqueName="[d_agg_race_data]" displayFolder="" count="0" memberValueDatatype="20" unbalanced="0"/>
    <cacheHierarchy uniqueName="[d_agg_race_data].[age_adj_rates]" caption="age_adj_rates" attribute="1" defaultMemberUniqueName="[d_agg_race_data].[age_adj_rates].[All]" allUniqueName="[d_agg_race_data].[age_adj_rates].[All]" dimensionUniqueName="[d_agg_race_data]" displayFolder="" count="0" memberValueDatatype="5" unbalanced="0"/>
    <cacheHierarchy uniqueName="[d_agg_race_data].[ageadj_CI_Lo]" caption="ageadj_CI_Lo" attribute="1" defaultMemberUniqueName="[d_agg_race_data].[ageadj_CI_Lo].[All]" allUniqueName="[d_agg_race_data].[ageadj_CI_Lo].[All]" dimensionUniqueName="[d_agg_race_data]" displayFolder="" count="0" memberValueDatatype="5" unbalanced="0"/>
    <cacheHierarchy uniqueName="[d_agg_race_data].[ageadj_CI_Hi]" caption="ageadj_CI_Hi" attribute="1" defaultMemberUniqueName="[d_agg_race_data].[ageadj_CI_Hi].[All]" allUniqueName="[d_agg_race_data].[ageadj_CI_Hi].[All]" dimensionUniqueName="[d_agg_race_data]" displayFolder="" count="0" memberValueDatatype="5" unbalanced="0"/>
    <cacheHierarchy uniqueName="[d_agg_race_data].[ci _range]" caption="ci _range" attribute="1" defaultMemberUniqueName="[d_agg_race_data].[ci _range].[All]" allUniqueName="[d_agg_race_data].[ci _range].[All]" dimensionUniqueName="[d_agg_race_data]" displayFolder="" count="0" memberValueDatatype="130" unbalanced="0"/>
    <cacheHierarchy uniqueName="[d_agg_sex_data].[year]" caption="year" attribute="1" defaultMemberUniqueName="[d_agg_sex_data].[year].[All]" allUniqueName="[d_agg_sex_data].[year].[All]" dimensionUniqueName="[d_agg_sex_data]" displayFolder="" count="0" memberValueDatatype="20" unbalanced="0"/>
    <cacheHierarchy uniqueName="[d_agg_sex_data].[sex]" caption="sex" attribute="1" defaultMemberUniqueName="[d_agg_sex_data].[sex].[All]" allUniqueName="[d_agg_sex_data].[sex].[All]" dimensionUniqueName="[d_agg_sex_data]" displayFolder="" count="0" memberValueDatatype="130" unbalanced="0"/>
    <cacheHierarchy uniqueName="[d_agg_sex_data].[Count]" caption="Count" attribute="1" defaultMemberUniqueName="[d_agg_sex_data].[Count].[All]" allUniqueName="[d_agg_sex_data].[Count].[All]" dimensionUniqueName="[d_agg_sex_data]" displayFolder="" count="0" memberValueDatatype="20" unbalanced="0"/>
    <cacheHierarchy uniqueName="[d_agg_sex_data].[age_adj_rates]" caption="age_adj_rates" attribute="1" defaultMemberUniqueName="[d_agg_sex_data].[age_adj_rates].[All]" allUniqueName="[d_agg_sex_data].[age_adj_rates].[All]" dimensionUniqueName="[d_agg_sex_data]" displayFolder="" count="0" memberValueDatatype="5" unbalanced="0"/>
    <cacheHierarchy uniqueName="[d_agg_sex_data].[ageadj_CI_Lo]" caption="ageadj_CI_Lo" attribute="1" defaultMemberUniqueName="[d_agg_sex_data].[ageadj_CI_Lo].[All]" allUniqueName="[d_agg_sex_data].[ageadj_CI_Lo].[All]" dimensionUniqueName="[d_agg_sex_data]" displayFolder="" count="0" memberValueDatatype="5" unbalanced="0"/>
    <cacheHierarchy uniqueName="[d_agg_sex_data].[ageadj_CI_Hi]" caption="ageadj_CI_Hi" attribute="1" defaultMemberUniqueName="[d_agg_sex_data].[ageadj_CI_Hi].[All]" allUniqueName="[d_agg_sex_data].[ageadj_CI_Hi].[All]" dimensionUniqueName="[d_agg_sex_data]" displayFolder="" count="0" memberValueDatatype="5" unbalanced="0"/>
    <cacheHierarchy uniqueName="[d_agg_sex_data].[ci_range]" caption="ci_range" attribute="1" defaultMemberUniqueName="[d_agg_sex_data].[ci_range].[All]" allUniqueName="[d_agg_sex_data].[ci_range].[All]" dimensionUniqueName="[d_agg_sex_data]" displayFolder="" count="0" memberValueDatatype="130" unbalanced="0"/>
    <cacheHierarchy uniqueName="[d_race_data].[year]" caption="year" attribute="1" defaultMemberUniqueName="[d_race_data].[year].[All]" allUniqueName="[d_race_data].[year].[All]" dimensionUniqueName="[d_race_data]" displayFolder="" count="0" memberValueDatatype="20" unbalanced="0"/>
    <cacheHierarchy uniqueName="[d_race_data].[cncr_cllctn]" caption="cncr_cllctn" attribute="1" defaultMemberUniqueName="[d_race_data].[cncr_cllctn].[All]" allUniqueName="[d_race_data].[cncr_cllctn].[All]" dimensionUniqueName="[d_race_data]" displayFolder="" count="0" memberValueDatatype="130" unbalanced="0"/>
    <cacheHierarchy uniqueName="[d_race_data].[race_ethnchs]" caption="race_ethnchs" attribute="1" defaultMemberUniqueName="[d_race_data].[race_ethnchs].[All]" allUniqueName="[d_race_data].[race_ethnchs].[All]" dimensionUniqueName="[d_race_data]" displayFolder="" count="0" memberValueDatatype="130" unbalanced="0"/>
    <cacheHierarchy uniqueName="[d_race_data].[Count]" caption="Count" attribute="1" defaultMemberUniqueName="[d_race_data].[Count].[All]" allUniqueName="[d_race_data].[Count].[All]" dimensionUniqueName="[d_race_data]" displayFolder="" count="0" memberValueDatatype="20" unbalanced="0"/>
    <cacheHierarchy uniqueName="[d_race_data].[age_adj_rates]" caption="age_adj_rates" attribute="1" defaultMemberUniqueName="[d_race_data].[age_adj_rates].[All]" allUniqueName="[d_race_data].[age_adj_rates].[All]" dimensionUniqueName="[d_race_data]" displayFolder="" count="0" memberValueDatatype="5" unbalanced="0"/>
    <cacheHierarchy uniqueName="[d_race_data].[ageadj_CI_Lo]" caption="ageadj_CI_Lo" attribute="1" defaultMemberUniqueName="[d_race_data].[ageadj_CI_Lo].[All]" allUniqueName="[d_race_data].[ageadj_CI_Lo].[All]" dimensionUniqueName="[d_race_data]" displayFolder="" count="0" memberValueDatatype="5" unbalanced="0"/>
    <cacheHierarchy uniqueName="[d_race_data].[ageadj_CI_Hi]" caption="ageadj_CI_Hi" attribute="1" defaultMemberUniqueName="[d_race_data].[ageadj_CI_Hi].[All]" allUniqueName="[d_race_data].[ageadj_CI_Hi].[All]" dimensionUniqueName="[d_race_data]" displayFolder="" count="0" memberValueDatatype="5" unbalanced="0"/>
    <cacheHierarchy uniqueName="[d_race_data].[ci_lo_fix]" caption="ci_lo_fix" attribute="1" defaultMemberUniqueName="[d_race_data].[ci_lo_fix].[All]" allUniqueName="[d_race_data].[ci_lo_fix].[All]" dimensionUniqueName="[d_race_data]" displayFolder="" count="0" memberValueDatatype="5" unbalanced="0"/>
    <cacheHierarchy uniqueName="[d_race_data].[ci_range]" caption="ci_range" attribute="1" defaultMemberUniqueName="[d_race_data].[ci_range].[All]" allUniqueName="[d_race_data].[ci_range].[All]" dimensionUniqueName="[d_race_data]" displayFolder="" count="0" memberValueDatatype="130" unbalanced="0"/>
    <cacheHierarchy uniqueName="[d_sex_data].[year]" caption="year" attribute="1" defaultMemberUniqueName="[d_sex_data].[year].[All]" allUniqueName="[d_sex_data].[year].[All]" dimensionUniqueName="[d_sex_data]" displayFolder="" count="0" memberValueDatatype="20" unbalanced="0"/>
    <cacheHierarchy uniqueName="[d_sex_data].[cncr_cllctn]" caption="cncr_cllctn" attribute="1" defaultMemberUniqueName="[d_sex_data].[cncr_cllctn].[All]" allUniqueName="[d_sex_data].[cncr_cllctn].[All]" dimensionUniqueName="[d_sex_data]" displayFolder="" count="0" memberValueDatatype="130" unbalanced="0"/>
    <cacheHierarchy uniqueName="[d_sex_data].[sex]" caption="sex" attribute="1" defaultMemberUniqueName="[d_sex_data].[sex].[All]" allUniqueName="[d_sex_data].[sex].[All]" dimensionUniqueName="[d_sex_data]" displayFolder="" count="0" memberValueDatatype="130" unbalanced="0"/>
    <cacheHierarchy uniqueName="[d_sex_data].[Count]" caption="Count" attribute="1" defaultMemberUniqueName="[d_sex_data].[Count].[All]" allUniqueName="[d_sex_data].[Count].[All]" dimensionUniqueName="[d_sex_data]" displayFolder="" count="0" memberValueDatatype="20" unbalanced="0"/>
    <cacheHierarchy uniqueName="[d_sex_data].[age_adj_rates]" caption="age_adj_rates" attribute="1" defaultMemberUniqueName="[d_sex_data].[age_adj_rates].[All]" allUniqueName="[d_sex_data].[age_adj_rates].[All]" dimensionUniqueName="[d_sex_data]" displayFolder="" count="0" memberValueDatatype="5" unbalanced="0"/>
    <cacheHierarchy uniqueName="[d_sex_data].[ageadj_CI_Lo]" caption="ageadj_CI_Lo" attribute="1" defaultMemberUniqueName="[d_sex_data].[ageadj_CI_Lo].[All]" allUniqueName="[d_sex_data].[ageadj_CI_Lo].[All]" dimensionUniqueName="[d_sex_data]" displayFolder="" count="0" memberValueDatatype="5" unbalanced="0"/>
    <cacheHierarchy uniqueName="[d_sex_data].[ageadj_CI_Hi]" caption="ageadj_CI_Hi" attribute="1" defaultMemberUniqueName="[d_sex_data].[ageadj_CI_Hi].[All]" allUniqueName="[d_sex_data].[ageadj_CI_Hi].[All]" dimensionUniqueName="[d_sex_data]" displayFolder="" count="0" memberValueDatatype="5" unbalanced="0"/>
    <cacheHierarchy uniqueName="[d_sex_data].[ci_range]" caption="ci_range" attribute="1" defaultMemberUniqueName="[d_sex_data].[ci_range].[All]" allUniqueName="[d_sex_data].[ci_range].[All]" dimensionUniqueName="[d_sex_data]" displayFolder="" count="0" memberValueDatatype="130" unbalanced="0"/>
    <cacheHierarchy uniqueName="[D_Year_AA].[year]" caption="year" attribute="1" defaultMemberUniqueName="[D_Year_AA].[year].[All]" allUniqueName="[D_Year_AA].[year].[All]" dimensionUniqueName="[D_Year_AA]" displayFolder="" count="0" memberValueDatatype="20" unbalanced="0"/>
    <cacheHierarchy uniqueName="[D_Year_AA].[cncr_cllctn]" caption="cncr_cllctn" attribute="1" defaultMemberUniqueName="[D_Year_AA].[cncr_cllctn].[All]" allUniqueName="[D_Year_AA].[cncr_cllctn].[All]" dimensionUniqueName="[D_Year_AA]" displayFolder="" count="0" memberValueDatatype="130" unbalanced="0"/>
    <cacheHierarchy uniqueName="[D_Year_AA].[Count]" caption="Count" attribute="1" defaultMemberUniqueName="[D_Year_AA].[Count].[All]" allUniqueName="[D_Year_AA].[Count].[All]" dimensionUniqueName="[D_Year_AA]" displayFolder="" count="0" memberValueDatatype="20" unbalanced="0"/>
    <cacheHierarchy uniqueName="[D_Year_AA].[age_adj_rates]" caption="age_adj_rates" attribute="1" defaultMemberUniqueName="[D_Year_AA].[age_adj_rates].[All]" allUniqueName="[D_Year_AA].[age_adj_rates].[All]" dimensionUniqueName="[D_Year_AA]" displayFolder="" count="0" memberValueDatatype="5" unbalanced="0"/>
    <cacheHierarchy uniqueName="[D_Year_AA].[ageadj_CI_Lo]" caption="ageadj_CI_Lo" attribute="1" defaultMemberUniqueName="[D_Year_AA].[ageadj_CI_Lo].[All]" allUniqueName="[D_Year_AA].[ageadj_CI_Lo].[All]" dimensionUniqueName="[D_Year_AA]" displayFolder="" count="0" memberValueDatatype="5" unbalanced="0"/>
    <cacheHierarchy uniqueName="[D_Year_AA].[ageadj_CI_Hi]" caption="ageadj_CI_Hi" attribute="1" defaultMemberUniqueName="[D_Year_AA].[ageadj_CI_Hi].[All]" allUniqueName="[D_Year_AA].[ageadj_CI_Hi].[All]" dimensionUniqueName="[D_Year_AA]" displayFolder="" count="0" memberValueDatatype="5" unbalanced="0"/>
    <cacheHierarchy uniqueName="[D_Year_AA].[ci_range]" caption="ci_range" attribute="1" defaultMemberUniqueName="[D_Year_AA].[ci_range].[All]" allUniqueName="[D_Year_AA].[ci_range].[All]" dimensionUniqueName="[D_Year_AA]" displayFolder="" count="0" memberValueDatatype="130" unbalanced="0"/>
    <cacheHierarchy uniqueName="[ind_cancers].[cncr_cllctn]" caption="cncr_cllctn" attribute="1" defaultMemberUniqueName="[ind_cancers].[cncr_cllctn].[All]" allUniqueName="[ind_cancers].[cncr_cllctn].[All]" dimensionUniqueName="[ind_cancers]" displayFolder="" count="2" memberValueDatatype="130" unbalanced="0">
      <fieldsUsage count="2">
        <fieldUsage x="-1"/>
        <fieldUsage x="3"/>
      </fieldsUsage>
    </cacheHierarchy>
    <cacheHierarchy uniqueName="[tum_age_data].[cncr_cllctn]" caption="cncr_cllctn" attribute="1" defaultMemberUniqueName="[tum_age_data].[cncr_cllctn].[All]" allUniqueName="[tum_age_data].[cncr_cllctn].[All]" dimensionUniqueName="[tum_age_data]" displayFolder="" count="0" memberValueDatatype="130" unbalanced="0"/>
    <cacheHierarchy uniqueName="[tum_age_data].[DX_YEAR]" caption="DX_YEAR" attribute="1" defaultMemberUniqueName="[tum_age_data].[DX_YEAR].[All]" allUniqueName="[tum_age_data].[DX_YEAR].[All]" dimensionUniqueName="[tum_age_data]" displayFolder="" count="0" memberValueDatatype="20" unbalanced="0"/>
    <cacheHierarchy uniqueName="[tum_age_data].[AGE_GRP1]" caption="AGE_GRP1" attribute="1" defaultMemberUniqueName="[tum_age_data].[AGE_GRP1].[All]" allUniqueName="[tum_age_data].[AGE_GRP1].[All]" dimensionUniqueName="[tum_age_data]" displayFolder="" count="0" memberValueDatatype="130" unbalanced="0"/>
    <cacheHierarchy uniqueName="[tum_age_data].[COUNT]" caption="COUNT" attribute="1" defaultMemberUniqueName="[tum_age_data].[COUNT].[All]" allUniqueName="[tum_age_data].[COUNT].[All]" dimensionUniqueName="[tum_age_data]" displayFolder="" count="0" memberValueDatatype="20" unbalanced="0"/>
    <cacheHierarchy uniqueName="[tum_age_data].[PERCENT]" caption="PERCENT" attribute="1" defaultMemberUniqueName="[tum_age_data].[PERCENT].[All]" allUniqueName="[tum_age_data].[PERCENT].[All]" dimensionUniqueName="[tum_age_data]" displayFolder="" count="0" memberValueDatatype="5" unbalanced="0"/>
    <cacheHierarchy uniqueName="[tum_age_data].[Population]" caption="Population" attribute="1" defaultMemberUniqueName="[tum_age_data].[Population].[All]" allUniqueName="[tum_age_data].[Population].[All]" dimensionUniqueName="[tum_age_data]" displayFolder="" count="0" memberValueDatatype="5" unbalanced="0"/>
    <cacheHierarchy uniqueName="[tum_age_data].[Crude_rate]" caption="Crude_rate" attribute="1" defaultMemberUniqueName="[tum_age_data].[Crude_rate].[All]" allUniqueName="[tum_age_data].[Crude_rate].[All]" dimensionUniqueName="[tum_age_data]" displayFolder="" count="0" memberValueDatatype="5" unbalanced="0"/>
    <cacheHierarchy uniqueName="[tum_age_data].[crude_Rate_CIL]" caption="crude_Rate_CIL" attribute="1" defaultMemberUniqueName="[tum_age_data].[crude_Rate_CIL].[All]" allUniqueName="[tum_age_data].[crude_Rate_CIL].[All]" dimensionUniqueName="[tum_age_data]" displayFolder="" count="0" memberValueDatatype="5" unbalanced="0"/>
    <cacheHierarchy uniqueName="[tum_age_data].[crude_Rate_CIU]" caption="crude_Rate_CIU" attribute="1" defaultMemberUniqueName="[tum_age_data].[crude_Rate_CIU].[All]" allUniqueName="[tum_age_data].[crude_Rate_CIU].[All]" dimensionUniqueName="[tum_age_data]" displayFolder="" count="0" memberValueDatatype="5" unbalanced="0"/>
    <cacheHierarchy uniqueName="[tum_age_data].[ci_range]" caption="ci_range" attribute="1" defaultMemberUniqueName="[tum_age_data].[ci_range].[All]" allUniqueName="[tum_age_data].[ci_range].[All]" dimensionUniqueName="[tum_age_data]" displayFolder="" count="0" memberValueDatatype="130" unbalanced="0"/>
    <cacheHierarchy uniqueName="[tum_agg_age_data].[CNR_GRP3]" caption="CNR_GRP3" attribute="1" defaultMemberUniqueName="[tum_agg_age_data].[CNR_GRP3].[All]" allUniqueName="[tum_agg_age_data].[CNR_GRP3].[All]" dimensionUniqueName="[tum_agg_age_data]" displayFolder="" count="0" memberValueDatatype="20" unbalanced="0"/>
    <cacheHierarchy uniqueName="[tum_agg_age_data].[DX_YEAR]" caption="DX_YEAR" attribute="1" defaultMemberUniqueName="[tum_agg_age_data].[DX_YEAR].[All]" allUniqueName="[tum_agg_age_data].[DX_YEAR].[All]" dimensionUniqueName="[tum_agg_age_data]" displayFolder="" count="0" memberValueDatatype="20" unbalanced="0"/>
    <cacheHierarchy uniqueName="[tum_agg_age_data].[AGE_GRP1]" caption="AGE_GRP1" attribute="1" defaultMemberUniqueName="[tum_agg_age_data].[AGE_GRP1].[All]" allUniqueName="[tum_agg_age_data].[AGE_GRP1].[All]" dimensionUniqueName="[tum_agg_age_data]" displayFolder="" count="0" memberValueDatatype="130" unbalanced="0"/>
    <cacheHierarchy uniqueName="[tum_agg_age_data].[COUNT]" caption="COUNT" attribute="1" defaultMemberUniqueName="[tum_agg_age_data].[COUNT].[All]" allUniqueName="[tum_agg_age_data].[COUNT].[All]" dimensionUniqueName="[tum_agg_age_data]" displayFolder="" count="0" memberValueDatatype="20" unbalanced="0"/>
    <cacheHierarchy uniqueName="[tum_agg_age_data].[PERCENT]" caption="PERCENT" attribute="1" defaultMemberUniqueName="[tum_agg_age_data].[PERCENT].[All]" allUniqueName="[tum_agg_age_data].[PERCENT].[All]" dimensionUniqueName="[tum_agg_age_data]" displayFolder="" count="0" memberValueDatatype="5" unbalanced="0"/>
    <cacheHierarchy uniqueName="[tum_agg_age_data].[Population]" caption="Population" attribute="1" defaultMemberUniqueName="[tum_agg_age_data].[Population].[All]" allUniqueName="[tum_agg_age_data].[Population].[All]" dimensionUniqueName="[tum_agg_age_data]" displayFolder="" count="0" memberValueDatatype="5" unbalanced="0"/>
    <cacheHierarchy uniqueName="[tum_agg_age_data].[Crude_rate]" caption="Crude_rate" attribute="1" defaultMemberUniqueName="[tum_agg_age_data].[Crude_rate].[All]" allUniqueName="[tum_agg_age_data].[Crude_rate].[All]" dimensionUniqueName="[tum_agg_age_data]" displayFolder="" count="0" memberValueDatatype="5" unbalanced="0"/>
    <cacheHierarchy uniqueName="[tum_agg_age_data].[crude_Rate_CIL]" caption="crude_Rate_CIL" attribute="1" defaultMemberUniqueName="[tum_agg_age_data].[crude_Rate_CIL].[All]" allUniqueName="[tum_agg_age_data].[crude_Rate_CIL].[All]" dimensionUniqueName="[tum_agg_age_data]" displayFolder="" count="0" memberValueDatatype="5" unbalanced="0"/>
    <cacheHierarchy uniqueName="[tum_agg_age_data].[crude_Rate_CIU]" caption="crude_Rate_CIU" attribute="1" defaultMemberUniqueName="[tum_agg_age_data].[crude_Rate_CIU].[All]" allUniqueName="[tum_agg_age_data].[crude_Rate_CIU].[All]" dimensionUniqueName="[tum_agg_age_data]" displayFolder="" count="0" memberValueDatatype="5" unbalanced="0"/>
    <cacheHierarchy uniqueName="[tum_agg_age_data].[ci_range]" caption="ci_range" attribute="1" defaultMemberUniqueName="[tum_agg_age_data].[ci_range].[All]" allUniqueName="[tum_agg_age_data].[ci_range].[All]" dimensionUniqueName="[tum_agg_age_data]" displayFolder="" count="0" memberValueDatatype="130" unbalanced="0"/>
    <cacheHierarchy uniqueName="[tum_agg_race_data].[DX_YEAR]" caption="DX_YEAR" attribute="1" defaultMemberUniqueName="[tum_agg_race_data].[DX_YEAR].[All]" allUniqueName="[tum_agg_race_data].[DX_YEAR].[All]" dimensionUniqueName="[tum_agg_race_data]" displayFolder="" count="0" memberValueDatatype="20" unbalanced="0"/>
    <cacheHierarchy uniqueName="[tum_agg_race_data].[race_ethn]" caption="race_ethn" attribute="1" defaultMemberUniqueName="[tum_agg_race_data].[race_ethn].[All]" allUniqueName="[tum_agg_race_data].[race_ethn].[All]" dimensionUniqueName="[tum_agg_race_data]" displayFolder="" count="0" memberValueDatatype="130" unbalanced="0"/>
    <cacheHierarchy uniqueName="[tum_agg_race_data].[Count]" caption="Count" attribute="1" defaultMemberUniqueName="[tum_agg_race_data].[Count].[All]" allUniqueName="[tum_agg_race_data].[Count].[All]" dimensionUniqueName="[tum_agg_race_data]" displayFolder="" count="0" memberValueDatatype="20" unbalanced="0"/>
    <cacheHierarchy uniqueName="[tum_agg_race_data].[age_adj_rates]" caption="age_adj_rates" attribute="1" defaultMemberUniqueName="[tum_agg_race_data].[age_adj_rates].[All]" allUniqueName="[tum_agg_race_data].[age_adj_rates].[All]" dimensionUniqueName="[tum_agg_race_data]" displayFolder="" count="0" memberValueDatatype="5" unbalanced="0"/>
    <cacheHierarchy uniqueName="[tum_agg_race_data].[ageadj_CI_Lo]" caption="ageadj_CI_Lo" attribute="1" defaultMemberUniqueName="[tum_agg_race_data].[ageadj_CI_Lo].[All]" allUniqueName="[tum_agg_race_data].[ageadj_CI_Lo].[All]" dimensionUniqueName="[tum_agg_race_data]" displayFolder="" count="0" memberValueDatatype="5" unbalanced="0"/>
    <cacheHierarchy uniqueName="[tum_agg_race_data].[ageadj_CI_Hi]" caption="ageadj_CI_Hi" attribute="1" defaultMemberUniqueName="[tum_agg_race_data].[ageadj_CI_Hi].[All]" allUniqueName="[tum_agg_race_data].[ageadj_CI_Hi].[All]" dimensionUniqueName="[tum_agg_race_data]" displayFolder="" count="0" memberValueDatatype="5" unbalanced="0"/>
    <cacheHierarchy uniqueName="[tum_agg_race_data].[ci_range]" caption="ci_range" attribute="1" defaultMemberUniqueName="[tum_agg_race_data].[ci_range].[All]" allUniqueName="[tum_agg_race_data].[ci_range].[All]" dimensionUniqueName="[tum_agg_race_data]" displayFolder="" count="0" memberValueDatatype="130" unbalanced="0"/>
    <cacheHierarchy uniqueName="[tum_agg_sex_data].[DX_YEAR]" caption="DX_YEAR" attribute="1" defaultMemberUniqueName="[tum_agg_sex_data].[DX_YEAR].[All]" allUniqueName="[tum_agg_sex_data].[DX_YEAR].[All]" dimensionUniqueName="[tum_agg_sex_data]" displayFolder="" count="0" memberValueDatatype="20" unbalanced="0"/>
    <cacheHierarchy uniqueName="[tum_agg_sex_data].[new_sex]" caption="new_sex" attribute="1" defaultMemberUniqueName="[tum_agg_sex_data].[new_sex].[All]" allUniqueName="[tum_agg_sex_data].[new_sex].[All]" dimensionUniqueName="[tum_agg_sex_data]" displayFolder="" count="0" memberValueDatatype="130" unbalanced="0"/>
    <cacheHierarchy uniqueName="[tum_agg_sex_data].[Count]" caption="Count" attribute="1" defaultMemberUniqueName="[tum_agg_sex_data].[Count].[All]" allUniqueName="[tum_agg_sex_data].[Count].[All]" dimensionUniqueName="[tum_agg_sex_data]" displayFolder="" count="0" memberValueDatatype="20" unbalanced="0"/>
    <cacheHierarchy uniqueName="[tum_agg_sex_data].[age_adj_rates]" caption="age_adj_rates" attribute="1" defaultMemberUniqueName="[tum_agg_sex_data].[age_adj_rates].[All]" allUniqueName="[tum_agg_sex_data].[age_adj_rates].[All]" dimensionUniqueName="[tum_agg_sex_data]" displayFolder="" count="0" memberValueDatatype="5" unbalanced="0"/>
    <cacheHierarchy uniqueName="[tum_agg_sex_data].[ageadj_CI_Lo]" caption="ageadj_CI_Lo" attribute="1" defaultMemberUniqueName="[tum_agg_sex_data].[ageadj_CI_Lo].[All]" allUniqueName="[tum_agg_sex_data].[ageadj_CI_Lo].[All]" dimensionUniqueName="[tum_agg_sex_data]" displayFolder="" count="0" memberValueDatatype="5" unbalanced="0"/>
    <cacheHierarchy uniqueName="[tum_agg_sex_data].[ageadj_CI_Hi]" caption="ageadj_CI_Hi" attribute="1" defaultMemberUniqueName="[tum_agg_sex_data].[ageadj_CI_Hi].[All]" allUniqueName="[tum_agg_sex_data].[ageadj_CI_Hi].[All]" dimensionUniqueName="[tum_agg_sex_data]" displayFolder="" count="0" memberValueDatatype="5" unbalanced="0"/>
    <cacheHierarchy uniqueName="[tum_agg_sex_data].[ci_range]" caption="ci_range" attribute="1" defaultMemberUniqueName="[tum_agg_sex_data].[ci_range].[All]" allUniqueName="[tum_agg_sex_data].[ci_range].[All]" dimensionUniqueName="[tum_agg_sex_data]" displayFolder="" count="0" memberValueDatatype="130" unbalanced="0"/>
    <cacheHierarchy uniqueName="[tum_race_data].[DX_YEAR]" caption="DX_YEAR" attribute="1" defaultMemberUniqueName="[tum_race_data].[DX_YEAR].[All]" allUniqueName="[tum_race_data].[DX_YEAR].[All]" dimensionUniqueName="[tum_race_data]" displayFolder="" count="2" memberValueDatatype="20" unbalanced="0">
      <fieldsUsage count="2">
        <fieldUsage x="-1"/>
        <fieldUsage x="0"/>
      </fieldsUsage>
    </cacheHierarchy>
    <cacheHierarchy uniqueName="[tum_race_data].[cncr_cllctn]" caption="cncr_cllctn" attribute="1" defaultMemberUniqueName="[tum_race_data].[cncr_cllctn].[All]" allUniqueName="[tum_race_data].[cncr_cllctn].[All]" dimensionUniqueName="[tum_race_data]" displayFolder="" count="0" memberValueDatatype="130" unbalanced="0"/>
    <cacheHierarchy uniqueName="[tum_race_data].[race_ethn]" caption="race_ethn" attribute="1" defaultMemberUniqueName="[tum_race_data].[race_ethn].[All]" allUniqueName="[tum_race_data].[race_ethn].[All]" dimensionUniqueName="[tum_race_data]" displayFolder="" count="2" memberValueDatatype="130" unbalanced="0">
      <fieldsUsage count="2">
        <fieldUsage x="-1"/>
        <fieldUsage x="1"/>
      </fieldsUsage>
    </cacheHierarchy>
    <cacheHierarchy uniqueName="[tum_race_data].[Count]" caption="Count" attribute="1" defaultMemberUniqueName="[tum_race_data].[Count].[All]" allUniqueName="[tum_race_data].[Count].[All]" dimensionUniqueName="[tum_race_data]" displayFolder="" count="0" memberValueDatatype="20" unbalanced="0"/>
    <cacheHierarchy uniqueName="[tum_race_data].[age_adj_rates]" caption="age_adj_rates" attribute="1" defaultMemberUniqueName="[tum_race_data].[age_adj_rates].[All]" allUniqueName="[tum_race_data].[age_adj_rates].[All]" dimensionUniqueName="[tum_race_data]" displayFolder="" count="0" memberValueDatatype="5" unbalanced="0"/>
    <cacheHierarchy uniqueName="[tum_race_data].[ageadj_CI_Lo]" caption="ageadj_CI_Lo" attribute="1" defaultMemberUniqueName="[tum_race_data].[ageadj_CI_Lo].[All]" allUniqueName="[tum_race_data].[ageadj_CI_Lo].[All]" dimensionUniqueName="[tum_race_data]" displayFolder="" count="0" memberValueDatatype="5" unbalanced="0"/>
    <cacheHierarchy uniqueName="[tum_race_data].[ageadj_CI_Hi]" caption="ageadj_CI_Hi" attribute="1" defaultMemberUniqueName="[tum_race_data].[ageadj_CI_Hi].[All]" allUniqueName="[tum_race_data].[ageadj_CI_Hi].[All]" dimensionUniqueName="[tum_race_data]" displayFolder="" count="0" memberValueDatatype="5" unbalanced="0"/>
    <cacheHierarchy uniqueName="[tum_race_data].[ci_range]" caption="ci_range" attribute="1" defaultMemberUniqueName="[tum_race_data].[ci_range].[All]" allUniqueName="[tum_race_data].[ci_range].[All]" dimensionUniqueName="[tum_race_data]" displayFolder="" count="0" memberValueDatatype="130" unbalanced="0"/>
    <cacheHierarchy uniqueName="[tum_sex_data].[DX_YEAR]" caption="DX_YEAR" attribute="1" defaultMemberUniqueName="[tum_sex_data].[DX_YEAR].[All]" allUniqueName="[tum_sex_data].[DX_YEAR].[All]" dimensionUniqueName="[tum_sex_data]" displayFolder="" count="0" memberValueDatatype="20" unbalanced="0"/>
    <cacheHierarchy uniqueName="[tum_sex_data].[cncr_cllctn]" caption="cncr_cllctn" attribute="1" defaultMemberUniqueName="[tum_sex_data].[cncr_cllctn].[All]" allUniqueName="[tum_sex_data].[cncr_cllctn].[All]" dimensionUniqueName="[tum_sex_data]" displayFolder="" count="0" memberValueDatatype="130" unbalanced="0"/>
    <cacheHierarchy uniqueName="[tum_sex_data].[new_sex]" caption="new_sex" attribute="1" defaultMemberUniqueName="[tum_sex_data].[new_sex].[All]" allUniqueName="[tum_sex_data].[new_sex].[All]" dimensionUniqueName="[tum_sex_data]" displayFolder="" count="0" memberValueDatatype="130" unbalanced="0"/>
    <cacheHierarchy uniqueName="[tum_sex_data].[Count]" caption="Count" attribute="1" defaultMemberUniqueName="[tum_sex_data].[Count].[All]" allUniqueName="[tum_sex_data].[Count].[All]" dimensionUniqueName="[tum_sex_data]" displayFolder="" count="0" memberValueDatatype="20" unbalanced="0"/>
    <cacheHierarchy uniqueName="[tum_sex_data].[age_adj_rates]" caption="age_adj_rates" attribute="1" defaultMemberUniqueName="[tum_sex_data].[age_adj_rates].[All]" allUniqueName="[tum_sex_data].[age_adj_rates].[All]" dimensionUniqueName="[tum_sex_data]" displayFolder="" count="0" memberValueDatatype="5" unbalanced="0"/>
    <cacheHierarchy uniqueName="[tum_sex_data].[ageadj_CI_Lo]" caption="ageadj_CI_Lo" attribute="1" defaultMemberUniqueName="[tum_sex_data].[ageadj_CI_Lo].[All]" allUniqueName="[tum_sex_data].[ageadj_CI_Lo].[All]" dimensionUniqueName="[tum_sex_data]" displayFolder="" count="0" memberValueDatatype="5" unbalanced="0"/>
    <cacheHierarchy uniqueName="[tum_sex_data].[ageadj_CI_Hi]" caption="ageadj_CI_Hi" attribute="1" defaultMemberUniqueName="[tum_sex_data].[ageadj_CI_Hi].[All]" allUniqueName="[tum_sex_data].[ageadj_CI_Hi].[All]" dimensionUniqueName="[tum_sex_data]" displayFolder="" count="0" memberValueDatatype="5" unbalanced="0"/>
    <cacheHierarchy uniqueName="[tum_sex_data].[ci_range]" caption="ci_range" attribute="1" defaultMemberUniqueName="[tum_sex_data].[ci_range].[All]" allUniqueName="[tum_sex_data].[ci_range].[All]" dimensionUniqueName="[tum_sex_data]" displayFolder="" count="0" memberValueDatatype="130" unbalanced="0"/>
    <cacheHierarchy uniqueName="[tum_sex_data].[Column2]" caption="Column2" attribute="1" defaultMemberUniqueName="[tum_sex_data].[Column2].[All]" allUniqueName="[tum_sex_data].[Column2].[All]" dimensionUniqueName="[tum_sex_data]" displayFolder="" count="0" memberValueDatatype="130" unbalanced="0"/>
    <cacheHierarchy uniqueName="[Tum_Year_AA].[DX_YEAR]" caption="DX_YEAR" attribute="1" defaultMemberUniqueName="[Tum_Year_AA].[DX_YEAR].[All]" allUniqueName="[Tum_Year_AA].[DX_YEAR].[All]" dimensionUniqueName="[Tum_Year_AA]" displayFolder="" count="0" memberValueDatatype="20" unbalanced="0"/>
    <cacheHierarchy uniqueName="[Tum_Year_AA].[cncr_cllctn]" caption="cncr_cllctn" attribute="1" defaultMemberUniqueName="[Tum_Year_AA].[cncr_cllctn].[All]" allUniqueName="[Tum_Year_AA].[cncr_cllctn].[All]" dimensionUniqueName="[Tum_Year_AA]" displayFolder="" count="0" memberValueDatatype="130" unbalanced="0"/>
    <cacheHierarchy uniqueName="[Tum_Year_AA].[Count]" caption="Count" attribute="1" defaultMemberUniqueName="[Tum_Year_AA].[Count].[All]" allUniqueName="[Tum_Year_AA].[Count].[All]" dimensionUniqueName="[Tum_Year_AA]" displayFolder="" count="0" memberValueDatatype="20" unbalanced="0"/>
    <cacheHierarchy uniqueName="[Tum_Year_AA].[Pop_sum]" caption="Pop_sum" attribute="1" defaultMemberUniqueName="[Tum_Year_AA].[Pop_sum].[All]" allUniqueName="[Tum_Year_AA].[Pop_sum].[All]" dimensionUniqueName="[Tum_Year_AA]" displayFolder="" count="0" memberValueDatatype="5" unbalanced="0"/>
    <cacheHierarchy uniqueName="[Tum_Year_AA].[age_adj_rates]" caption="age_adj_rates" attribute="1" defaultMemberUniqueName="[Tum_Year_AA].[age_adj_rates].[All]" allUniqueName="[Tum_Year_AA].[age_adj_rates].[All]" dimensionUniqueName="[Tum_Year_AA]" displayFolder="" count="0" memberValueDatatype="5" unbalanced="0"/>
    <cacheHierarchy uniqueName="[Tum_Year_AA].[ageadj_CI_Lo]" caption="ageadj_CI_Lo" attribute="1" defaultMemberUniqueName="[Tum_Year_AA].[ageadj_CI_Lo].[All]" allUniqueName="[Tum_Year_AA].[ageadj_CI_Lo].[All]" dimensionUniqueName="[Tum_Year_AA]" displayFolder="" count="0" memberValueDatatype="5" unbalanced="0"/>
    <cacheHierarchy uniqueName="[Tum_Year_AA].[ageadj_CI_Hi]" caption="ageadj_CI_Hi" attribute="1" defaultMemberUniqueName="[Tum_Year_AA].[ageadj_CI_Hi].[All]" allUniqueName="[Tum_Year_AA].[ageadj_CI_Hi].[All]" dimensionUniqueName="[Tum_Year_AA]" displayFolder="" count="0" memberValueDatatype="5" unbalanced="0"/>
    <cacheHierarchy uniqueName="[Tum_Year_AA].[ci_range]" caption="ci_range" attribute="1" defaultMemberUniqueName="[Tum_Year_AA].[ci_range].[All]" allUniqueName="[Tum_Year_AA].[ci_range].[All]" dimensionUniqueName="[Tum_Year_AA]" displayFolder="" count="0" memberValueDatatype="130" unbalanced="0"/>
    <cacheHierarchy uniqueName="[Measures].[Sum of Count]" caption="Sum of Count" measure="1" displayFolder="" measureGroup="D_Year_AA" count="0">
      <extLst>
        <ext xmlns:x15="http://schemas.microsoft.com/office/spreadsheetml/2010/11/main" uri="{B97F6D7D-B522-45F9-BDA1-12C45D357490}">
          <x15:cacheHierarchy aggregatedColumn="51"/>
        </ext>
      </extLst>
    </cacheHierarchy>
    <cacheHierarchy uniqueName="[Measures].[Sum of age_adj_rates]" caption="Sum of age_adj_rates" measure="1" displayFolder="" measureGroup="D_Year_AA" count="0">
      <extLst>
        <ext xmlns:x15="http://schemas.microsoft.com/office/spreadsheetml/2010/11/main" uri="{B97F6D7D-B522-45F9-BDA1-12C45D357490}">
          <x15:cacheHierarchy aggregatedColumn="52"/>
        </ext>
      </extLst>
    </cacheHierarchy>
    <cacheHierarchy uniqueName="[Measures].[Sum of ageadj_CI_Lo]" caption="Sum of ageadj_CI_Lo" measure="1" displayFolder="" measureGroup="D_Year_AA" count="0">
      <extLst>
        <ext xmlns:x15="http://schemas.microsoft.com/office/spreadsheetml/2010/11/main" uri="{B97F6D7D-B522-45F9-BDA1-12C45D357490}">
          <x15:cacheHierarchy aggregatedColumn="53"/>
        </ext>
      </extLst>
    </cacheHierarchy>
    <cacheHierarchy uniqueName="[Measures].[Sum of ageadj_CI_Hi]" caption="Sum of ageadj_CI_Hi" measure="1" displayFolder="" measureGroup="D_Year_AA" count="0">
      <extLst>
        <ext xmlns:x15="http://schemas.microsoft.com/office/spreadsheetml/2010/11/main" uri="{B97F6D7D-B522-45F9-BDA1-12C45D357490}">
          <x15:cacheHierarchy aggregatedColumn="54"/>
        </ext>
      </extLst>
    </cacheHierarchy>
    <cacheHierarchy uniqueName="[Measures].[Sum of DX_YEAR 2]" caption="Sum of DX_YEAR 2" measure="1" displayFolder="" measureGroup="Tum_Year_AA" count="0">
      <extLst>
        <ext xmlns:x15="http://schemas.microsoft.com/office/spreadsheetml/2010/11/main" uri="{B97F6D7D-B522-45F9-BDA1-12C45D357490}">
          <x15:cacheHierarchy aggregatedColumn="108"/>
        </ext>
      </extLst>
    </cacheHierarchy>
    <cacheHierarchy uniqueName="[Measures].[Sum of Count 2]" caption="Sum of Count 2" measure="1" displayFolder="" measureGroup="Tum_Year_AA" count="0">
      <extLst>
        <ext xmlns:x15="http://schemas.microsoft.com/office/spreadsheetml/2010/11/main" uri="{B97F6D7D-B522-45F9-BDA1-12C45D357490}">
          <x15:cacheHierarchy aggregatedColumn="110"/>
        </ext>
      </extLst>
    </cacheHierarchy>
    <cacheHierarchy uniqueName="[Measures].[Sum of age_adj_rates 2]" caption="Sum of age_adj_rates 2" measure="1" displayFolder="" measureGroup="Tum_Year_AA" count="0">
      <extLst>
        <ext xmlns:x15="http://schemas.microsoft.com/office/spreadsheetml/2010/11/main" uri="{B97F6D7D-B522-45F9-BDA1-12C45D357490}">
          <x15:cacheHierarchy aggregatedColumn="112"/>
        </ext>
      </extLst>
    </cacheHierarchy>
    <cacheHierarchy uniqueName="[Measures].[Sum of ageadj_CI_Lo 2]" caption="Sum of ageadj_CI_Lo 2" measure="1" displayFolder="" measureGroup="Tum_Year_AA" count="0">
      <extLst>
        <ext xmlns:x15="http://schemas.microsoft.com/office/spreadsheetml/2010/11/main" uri="{B97F6D7D-B522-45F9-BDA1-12C45D357490}">
          <x15:cacheHierarchy aggregatedColumn="113"/>
        </ext>
      </extLst>
    </cacheHierarchy>
    <cacheHierarchy uniqueName="[Measures].[Sum of ageadj_CI_Hi 2]" caption="Sum of ageadj_CI_Hi 2" measure="1" displayFolder="" measureGroup="Tum_Year_AA" count="0">
      <extLst>
        <ext xmlns:x15="http://schemas.microsoft.com/office/spreadsheetml/2010/11/main" uri="{B97F6D7D-B522-45F9-BDA1-12C45D357490}">
          <x15:cacheHierarchy aggregatedColumn="114"/>
        </ext>
      </extLst>
    </cacheHierarchy>
    <cacheHierarchy uniqueName="[Measures].[Sum of year]" caption="Sum of year" measure="1" displayFolder="" measureGroup="D_Year_AA" count="0">
      <extLst>
        <ext xmlns:x15="http://schemas.microsoft.com/office/spreadsheetml/2010/11/main" uri="{B97F6D7D-B522-45F9-BDA1-12C45D357490}">
          <x15:cacheHierarchy aggregatedColumn="49"/>
        </ext>
      </extLst>
    </cacheHierarchy>
    <cacheHierarchy uniqueName="[Measures].[Sum of Crude_rate]" caption="Sum of Crude_rate" measure="1" displayFolder="" measureGroup="tum_age_data" count="0">
      <extLst>
        <ext xmlns:x15="http://schemas.microsoft.com/office/spreadsheetml/2010/11/main" uri="{B97F6D7D-B522-45F9-BDA1-12C45D357490}">
          <x15:cacheHierarchy aggregatedColumn="63"/>
        </ext>
      </extLst>
    </cacheHierarchy>
    <cacheHierarchy uniqueName="[Measures].[Count of ci_range]" caption="Count of ci_range" measure="1" displayFolder="" measureGroup="tum_age_data" count="0">
      <extLst>
        <ext xmlns:x15="http://schemas.microsoft.com/office/spreadsheetml/2010/11/main" uri="{B97F6D7D-B522-45F9-BDA1-12C45D357490}">
          <x15:cacheHierarchy aggregatedColumn="66"/>
        </ext>
      </extLst>
    </cacheHierarchy>
    <cacheHierarchy uniqueName="[Measures].[Sum of crude_Rate_CIL]" caption="Sum of crude_Rate_CIL" measure="1" displayFolder="" measureGroup="tum_age_data" count="0">
      <extLst>
        <ext xmlns:x15="http://schemas.microsoft.com/office/spreadsheetml/2010/11/main" uri="{B97F6D7D-B522-45F9-BDA1-12C45D357490}">
          <x15:cacheHierarchy aggregatedColumn="64"/>
        </ext>
      </extLst>
    </cacheHierarchy>
    <cacheHierarchy uniqueName="[Measures].[Sum of crude_Rate_CIU]" caption="Sum of crude_Rate_CIU" measure="1" displayFolder="" measureGroup="tum_age_data" count="0">
      <extLst>
        <ext xmlns:x15="http://schemas.microsoft.com/office/spreadsheetml/2010/11/main" uri="{B97F6D7D-B522-45F9-BDA1-12C45D357490}">
          <x15:cacheHierarchy aggregatedColumn="65"/>
        </ext>
      </extLst>
    </cacheHierarchy>
    <cacheHierarchy uniqueName="[Measures].[Sum of Crude_rate 2]" caption="Sum of Crude_rate 2" measure="1" displayFolder="" measureGroup="d_age_data" count="0">
      <extLst>
        <ext xmlns:x15="http://schemas.microsoft.com/office/spreadsheetml/2010/11/main" uri="{B97F6D7D-B522-45F9-BDA1-12C45D357490}">
          <x15:cacheHierarchy aggregatedColumn="5"/>
        </ext>
      </extLst>
    </cacheHierarchy>
    <cacheHierarchy uniqueName="[Measures].[Count of ci_range 2]" caption="Count of ci_range 2" measure="1" displayFolder="" measureGroup="tum_agg_age_data" count="0">
      <extLst>
        <ext xmlns:x15="http://schemas.microsoft.com/office/spreadsheetml/2010/11/main" uri="{B97F6D7D-B522-45F9-BDA1-12C45D357490}">
          <x15:cacheHierarchy aggregatedColumn="76"/>
        </ext>
      </extLst>
    </cacheHierarchy>
    <cacheHierarchy uniqueName="[Measures].[tum_age_alldata]" caption="tum_age_alldata" measure="1" displayFolder="" measureGroup="tum_age_data" count="0"/>
    <cacheHierarchy uniqueName="[Measures].[ci_display_d]" caption="ci_display_d" measure="1" displayFolder="" measureGroup="d_age_data" count="0"/>
    <cacheHierarchy uniqueName="[Measures].[data_all]" caption="data_all" measure="1" displayFolder="" measureGroup="tum_sex_data" count="0"/>
    <cacheHierarchy uniqueName="[Measures].[d_sex_display]" caption="d_sex_display" measure="1" displayFolder="" measureGroup="d_sex_data" count="0"/>
    <cacheHierarchy uniqueName="[Measures].[tum_race_alldata]" caption="tum_race_alldata" measure="1" displayFolder="" measureGroup="tum_race_data" count="0" oneField="1">
      <fieldsUsage count="1">
        <fieldUsage x="2"/>
      </fieldsUsage>
    </cacheHierarchy>
    <cacheHierarchy uniqueName="[Measures].[d_race_alldata]" caption="d_race_alldata" measure="1" displayFolder="" measureGroup="d_race_data" count="0"/>
    <cacheHierarchy uniqueName="[Measures].[tum_year_alldata]" caption="tum_year_alldata" measure="1" displayFolder="" measureGroup="Tum_Year_AA" count="0"/>
    <cacheHierarchy uniqueName="[Measures].[d_year_alldata]" caption="d_year_alldata" measure="1" displayFolder="" measureGroup="D_Year_AA" count="0"/>
    <cacheHierarchy uniqueName="[Measures].[agg_age_alldata]" caption="agg_age_alldata" measure="1" displayFolder="" measureGroup="tum_agg_age_data" count="0"/>
    <cacheHierarchy uniqueName="[Measures].[d_agg_age_out]" caption="d_agg_age_out" measure="1" displayFolder="" measureGroup="d_agg_age_data" count="0"/>
    <cacheHierarchy uniqueName="[Measures].[t_agg_sex_out]" caption="t_agg_sex_out" measure="1" displayFolder="" measureGroup="tum_agg_sex_data" count="0"/>
    <cacheHierarchy uniqueName="[Measures].[tum_agg_race_out]" caption="tum_agg_race_out" measure="1" displayFolder="" measureGroup="tum_agg_race_data" count="0"/>
    <cacheHierarchy uniqueName="[Measures].[d_agg_race_out]" caption="d_agg_race_out" measure="1" displayFolder="" measureGroup="d_agg_race_data" count="0"/>
    <cacheHierarchy uniqueName="[Measures].[d_agg_sex_out]" caption="d_agg_sex_out" measure="1" displayFolder="" measureGroup="d_agg_sex_data" count="0"/>
    <cacheHierarchy uniqueName="[Measures].[__XL_Count D_Year_AA]" caption="__XL_Count D_Year_AA" measure="1" displayFolder="" measureGroup="D_Year_AA" count="0" hidden="1"/>
    <cacheHierarchy uniqueName="[Measures].[__XL_Count Tum_Year_AA]" caption="__XL_Count Tum_Year_AA" measure="1" displayFolder="" measureGroup="Tum_Year_AA" count="0" hidden="1"/>
    <cacheHierarchy uniqueName="[Measures].[__XL_Count ind_cancers]" caption="__XL_Count ind_cancers" measure="1" displayFolder="" measureGroup="ind_cancers" count="0" hidden="1"/>
    <cacheHierarchy uniqueName="[Measures].[__XL_Count tum_age_data]" caption="__XL_Count tum_age_data" measure="1" displayFolder="" measureGroup="tum_age_data" count="0" hidden="1"/>
    <cacheHierarchy uniqueName="[Measures].[__XL_Count d_age_data]" caption="__XL_Count d_age_data" measure="1" displayFolder="" measureGroup="d_age_data" count="0" hidden="1"/>
    <cacheHierarchy uniqueName="[Measures].[__XL_Count tum_sex_data]" caption="__XL_Count tum_sex_data" measure="1" displayFolder="" measureGroup="tum_sex_data" count="0" hidden="1"/>
    <cacheHierarchy uniqueName="[Measures].[__XL_Count d_sex_data]" caption="__XL_Count d_sex_data" measure="1" displayFolder="" measureGroup="d_sex_data" count="0" hidden="1"/>
    <cacheHierarchy uniqueName="[Measures].[__XL_Count tum_race_data]" caption="__XL_Count tum_race_data" measure="1" displayFolder="" measureGroup="tum_race_data" count="0" hidden="1"/>
    <cacheHierarchy uniqueName="[Measures].[__XL_Count d_race_data]" caption="__XL_Count d_race_data" measure="1" displayFolder="" measureGroup="d_race_data" count="0" hidden="1"/>
    <cacheHierarchy uniqueName="[Measures].[__XL_Count tum_agg_age_data]" caption="__XL_Count tum_agg_age_data" measure="1" displayFolder="" measureGroup="tum_agg_age_data" count="0" hidden="1"/>
    <cacheHierarchy uniqueName="[Measures].[__XL_Count d_agg_age_data]" caption="__XL_Count d_agg_age_data" measure="1" displayFolder="" measureGroup="d_agg_age_data" count="0" hidden="1"/>
    <cacheHierarchy uniqueName="[Measures].[__XL_Count tum_agg_sex_data]" caption="__XL_Count tum_agg_sex_data" measure="1" displayFolder="" measureGroup="tum_agg_sex_data" count="0" hidden="1"/>
    <cacheHierarchy uniqueName="[Measures].[__XL_Count d_agg_sex_data]" caption="__XL_Count d_agg_sex_data" measure="1" displayFolder="" measureGroup="d_agg_sex_data" count="0" hidden="1"/>
    <cacheHierarchy uniqueName="[Measures].[__XL_Count tum_agg_race_data]" caption="__XL_Count tum_agg_race_data" measure="1" displayFolder="" measureGroup="tum_agg_race_data" count="0" hidden="1"/>
    <cacheHierarchy uniqueName="[Measures].[__XL_Count d_agg_race_data]" caption="__XL_Count d_agg_race_data" measure="1" displayFolder="" measureGroup="d_agg_race_data" count="0" hidden="1"/>
    <cacheHierarchy uniqueName="[Measures].[__No measures defined]" caption="__No measures defined" measure="1" displayFolder="" count="0" hidden="1"/>
  </cacheHierarchies>
  <kpis count="0"/>
  <dimensions count="16">
    <dimension name="d_age_data" uniqueName="[d_age_data]" caption="d_age_data"/>
    <dimension name="d_agg_age_data" uniqueName="[d_agg_age_data]" caption="d_agg_age_data"/>
    <dimension name="d_agg_race_data" uniqueName="[d_agg_race_data]" caption="d_agg_race_data"/>
    <dimension name="d_agg_sex_data" uniqueName="[d_agg_sex_data]" caption="d_agg_sex_data"/>
    <dimension name="d_race_data" uniqueName="[d_race_data]" caption="d_race_data"/>
    <dimension name="d_sex_data" uniqueName="[d_sex_data]" caption="d_sex_data"/>
    <dimension name="D_Year_AA" uniqueName="[D_Year_AA]" caption="D_Year_AA"/>
    <dimension name="ind_cancers" uniqueName="[ind_cancers]" caption="ind_cancers"/>
    <dimension measure="1" name="Measures" uniqueName="[Measures]" caption="Measures"/>
    <dimension name="tum_age_data" uniqueName="[tum_age_data]" caption="tum_age_data"/>
    <dimension name="tum_agg_age_data" uniqueName="[tum_agg_age_data]" caption="tum_agg_age_data"/>
    <dimension name="tum_agg_race_data" uniqueName="[tum_agg_race_data]" caption="tum_agg_race_data"/>
    <dimension name="tum_agg_sex_data" uniqueName="[tum_agg_sex_data]" caption="tum_agg_sex_data"/>
    <dimension name="tum_race_data" uniqueName="[tum_race_data]" caption="tum_race_data"/>
    <dimension name="tum_sex_data" uniqueName="[tum_sex_data]" caption="tum_sex_data"/>
    <dimension name="Tum_Year_AA" uniqueName="[Tum_Year_AA]" caption="Tum_Year_AA"/>
  </dimensions>
  <measureGroups count="15">
    <measureGroup name="d_age_data" caption="d_age_data"/>
    <measureGroup name="d_agg_age_data" caption="d_agg_age_data"/>
    <measureGroup name="d_agg_race_data" caption="d_agg_race_data"/>
    <measureGroup name="d_agg_sex_data" caption="d_agg_sex_data"/>
    <measureGroup name="d_race_data" caption="d_race_data"/>
    <measureGroup name="d_sex_data" caption="d_sex_data"/>
    <measureGroup name="D_Year_AA" caption="D_Year_AA"/>
    <measureGroup name="ind_cancers" caption="ind_cancers"/>
    <measureGroup name="tum_age_data" caption="tum_age_data"/>
    <measureGroup name="tum_agg_age_data" caption="tum_agg_age_data"/>
    <measureGroup name="tum_agg_race_data" caption="tum_agg_race_data"/>
    <measureGroup name="tum_agg_sex_data" caption="tum_agg_sex_data"/>
    <measureGroup name="tum_race_data" caption="tum_race_data"/>
    <measureGroup name="tum_sex_data" caption="tum_sex_data"/>
    <measureGroup name="Tum_Year_AA" caption="Tum_Year_AA"/>
  </measureGroups>
  <maps count="23">
    <map measureGroup="0" dimension="0"/>
    <map measureGroup="0" dimension="7"/>
    <map measureGroup="1" dimension="1"/>
    <map measureGroup="2" dimension="2"/>
    <map measureGroup="3" dimension="3"/>
    <map measureGroup="4" dimension="4"/>
    <map measureGroup="4" dimension="7"/>
    <map measureGroup="5" dimension="5"/>
    <map measureGroup="5" dimension="7"/>
    <map measureGroup="6" dimension="6"/>
    <map measureGroup="6" dimension="7"/>
    <map measureGroup="7" dimension="7"/>
    <map measureGroup="8" dimension="7"/>
    <map measureGroup="8" dimension="9"/>
    <map measureGroup="9" dimension="10"/>
    <map measureGroup="10" dimension="11"/>
    <map measureGroup="11" dimension="12"/>
    <map measureGroup="12" dimension="7"/>
    <map measureGroup="12" dimension="13"/>
    <map measureGroup="13" dimension="7"/>
    <map measureGroup="13" dimension="14"/>
    <map measureGroup="14" dimension="7"/>
    <map measureGroup="14" dimension="1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Nicholas Zito" refreshedDate="45363.444589814811" backgroundQuery="1" createdVersion="8" refreshedVersion="8" minRefreshableVersion="3" recordCount="0" supportSubquery="1" supportAdvancedDrill="1" xr:uid="{02F0460B-606B-4939-B3D1-A559F345E304}">
  <cacheSource type="external" connectionId="1"/>
  <cacheFields count="3">
    <cacheField name="[tum_agg_race_data].[DX_YEAR].[DX_YEAR]" caption="DX_YEAR" numFmtId="0" hierarchy="77" level="1">
      <sharedItems containsSemiMixedTypes="0" containsString="0" containsNumber="1" containsInteger="1" minValue="2010" maxValue="2021" count="12">
        <n v="2010"/>
        <n v="2011"/>
        <n v="2012"/>
        <n v="2013"/>
        <n v="2014"/>
        <n v="2015"/>
        <n v="2016"/>
        <n v="2017"/>
        <n v="2018"/>
        <n v="2019"/>
        <n v="2020"/>
        <n v="2021"/>
      </sharedItems>
      <extLst>
        <ext xmlns:x15="http://schemas.microsoft.com/office/spreadsheetml/2010/11/main" uri="{4F2E5C28-24EA-4eb8-9CBF-B6C8F9C3D259}">
          <x15:cachedUniqueNames>
            <x15:cachedUniqueName index="0" name="[tum_agg_race_data].[DX_YEAR].&amp;[2010]"/>
            <x15:cachedUniqueName index="1" name="[tum_agg_race_data].[DX_YEAR].&amp;[2011]"/>
            <x15:cachedUniqueName index="2" name="[tum_agg_race_data].[DX_YEAR].&amp;[2012]"/>
            <x15:cachedUniqueName index="3" name="[tum_agg_race_data].[DX_YEAR].&amp;[2013]"/>
            <x15:cachedUniqueName index="4" name="[tum_agg_race_data].[DX_YEAR].&amp;[2014]"/>
            <x15:cachedUniqueName index="5" name="[tum_agg_race_data].[DX_YEAR].&amp;[2015]"/>
            <x15:cachedUniqueName index="6" name="[tum_agg_race_data].[DX_YEAR].&amp;[2016]"/>
            <x15:cachedUniqueName index="7" name="[tum_agg_race_data].[DX_YEAR].&amp;[2017]"/>
            <x15:cachedUniqueName index="8" name="[tum_agg_race_data].[DX_YEAR].&amp;[2018]"/>
            <x15:cachedUniqueName index="9" name="[tum_agg_race_data].[DX_YEAR].&amp;[2019]"/>
            <x15:cachedUniqueName index="10" name="[tum_agg_race_data].[DX_YEAR].&amp;[2020]"/>
            <x15:cachedUniqueName index="11" name="[tum_agg_race_data].[DX_YEAR].&amp;[2021]"/>
          </x15:cachedUniqueNames>
        </ext>
      </extLst>
    </cacheField>
    <cacheField name="[tum_agg_race_data].[race_ethn].[race_ethn]" caption="race_ethn" numFmtId="0" hierarchy="78" level="1">
      <sharedItems count="7">
        <s v="Hispanic"/>
        <s v="Non-Hispanic American Indian or Alaska Native"/>
        <s v="Non-Hispanic Asian/Pacific Islander"/>
        <s v="Non-Hispanic Black"/>
        <s v="Non-Hispanic Other"/>
        <s v="Non-Hispanic White"/>
        <s v="Unknown"/>
      </sharedItems>
      <extLst>
        <ext xmlns:x15="http://schemas.microsoft.com/office/spreadsheetml/2010/11/main" uri="{4F2E5C28-24EA-4eb8-9CBF-B6C8F9C3D259}">
          <x15:cachedUniqueNames>
            <x15:cachedUniqueName index="0" name="[tum_agg_race_data].[race_ethn].&amp;[Hispanic]"/>
            <x15:cachedUniqueName index="1" name="[tum_agg_race_data].[race_ethn].&amp;[Non-Hispanic American Indian or Alaska Native]"/>
            <x15:cachedUniqueName index="2" name="[tum_agg_race_data].[race_ethn].&amp;[Non-Hispanic Asian/Pacific Islander]"/>
            <x15:cachedUniqueName index="3" name="[tum_agg_race_data].[race_ethn].&amp;[Non-Hispanic Black]"/>
            <x15:cachedUniqueName index="4" name="[tum_agg_race_data].[race_ethn].&amp;[Non-Hispanic Other]"/>
            <x15:cachedUniqueName index="5" name="[tum_agg_race_data].[race_ethn].&amp;[Non-Hispanic White]"/>
            <x15:cachedUniqueName index="6" name="[tum_agg_race_data].[race_ethn].&amp;[Unknown]"/>
          </x15:cachedUniqueNames>
        </ext>
      </extLst>
    </cacheField>
    <cacheField name="[Measures].[tum_agg_race_out]" caption="tum_agg_race_out" numFmtId="0" hierarchy="143" level="32767"/>
  </cacheFields>
  <cacheHierarchies count="162">
    <cacheHierarchy uniqueName="[d_age_data].[cncr_cllctn]" caption="cncr_cllctn" attribute="1" defaultMemberUniqueName="[d_age_data].[cncr_cllctn].[All]" allUniqueName="[d_age_data].[cncr_cllctn].[All]" dimensionUniqueName="[d_age_data]" displayFolder="" count="0" memberValueDatatype="130" unbalanced="0"/>
    <cacheHierarchy uniqueName="[d_age_data].[year]" caption="year" attribute="1" defaultMemberUniqueName="[d_age_data].[year].[All]" allUniqueName="[d_age_data].[year].[All]" dimensionUniqueName="[d_age_data]" displayFolder="" count="0" memberValueDatatype="20" unbalanced="0"/>
    <cacheHierarchy uniqueName="[d_age_data].[AGE_GRP1]" caption="AGE_GRP1" attribute="1" defaultMemberUniqueName="[d_age_data].[AGE_GRP1].[All]" allUniqueName="[d_age_data].[AGE_GRP1].[All]" dimensionUniqueName="[d_age_data]" displayFolder="" count="0" memberValueDatatype="130" unbalanced="0"/>
    <cacheHierarchy uniqueName="[d_age_data].[COUNT]" caption="COUNT" attribute="1" defaultMemberUniqueName="[d_age_data].[COUNT].[All]" allUniqueName="[d_age_data].[COUNT].[All]" dimensionUniqueName="[d_age_data]" displayFolder="" count="0" memberValueDatatype="20" unbalanced="0"/>
    <cacheHierarchy uniqueName="[d_age_data].[PERCENT]" caption="PERCENT" attribute="1" defaultMemberUniqueName="[d_age_data].[PERCENT].[All]" allUniqueName="[d_age_data].[PERCENT].[All]" dimensionUniqueName="[d_age_data]" displayFolder="" count="0" memberValueDatatype="5" unbalanced="0"/>
    <cacheHierarchy uniqueName="[d_age_data].[Crude_rate]" caption="Crude_rate" attribute="1" defaultMemberUniqueName="[d_age_data].[Crude_rate].[All]" allUniqueName="[d_age_data].[Crude_rate].[All]" dimensionUniqueName="[d_age_data]" displayFolder="" count="0" memberValueDatatype="5" unbalanced="0"/>
    <cacheHierarchy uniqueName="[d_age_data].[crude_Rate_CIL]" caption="crude_Rate_CIL" attribute="1" defaultMemberUniqueName="[d_age_data].[crude_Rate_CIL].[All]" allUniqueName="[d_age_data].[crude_Rate_CIL].[All]" dimensionUniqueName="[d_age_data]" displayFolder="" count="0" memberValueDatatype="5" unbalanced="0"/>
    <cacheHierarchy uniqueName="[d_age_data].[crude_Rate_CIU]" caption="crude_Rate_CIU" attribute="1" defaultMemberUniqueName="[d_age_data].[crude_Rate_CIU].[All]" allUniqueName="[d_age_data].[crude_Rate_CIU].[All]" dimensionUniqueName="[d_age_data]" displayFolder="" count="0" memberValueDatatype="5" unbalanced="0"/>
    <cacheHierarchy uniqueName="[d_age_data].[ci_range]" caption="ci_range" attribute="1" defaultMemberUniqueName="[d_age_data].[ci_range].[All]" allUniqueName="[d_age_data].[ci_range].[All]" dimensionUniqueName="[d_age_data]" displayFolder="" count="0" memberValueDatatype="130" unbalanced="0"/>
    <cacheHierarchy uniqueName="[d_agg_age_data].[Aggregate_Recode]" caption="Aggregate_Recode" attribute="1" defaultMemberUniqueName="[d_agg_age_data].[Aggregate_Recode].[All]" allUniqueName="[d_agg_age_data].[Aggregate_Recode].[All]" dimensionUniqueName="[d_agg_age_data]" displayFolder="" count="0" memberValueDatatype="20" unbalanced="0"/>
    <cacheHierarchy uniqueName="[d_agg_age_data].[year]" caption="year" attribute="1" defaultMemberUniqueName="[d_agg_age_data].[year].[All]" allUniqueName="[d_agg_age_data].[year].[All]" dimensionUniqueName="[d_agg_age_data]" displayFolder="" count="0" memberValueDatatype="20" unbalanced="0"/>
    <cacheHierarchy uniqueName="[d_agg_age_data].[AGE_GRP1]" caption="AGE_GRP1" attribute="1" defaultMemberUniqueName="[d_agg_age_data].[AGE_GRP1].[All]" allUniqueName="[d_agg_age_data].[AGE_GRP1].[All]" dimensionUniqueName="[d_agg_age_data]" displayFolder="" count="0" memberValueDatatype="130" unbalanced="0"/>
    <cacheHierarchy uniqueName="[d_agg_age_data].[COUNT]" caption="COUNT" attribute="1" defaultMemberUniqueName="[d_agg_age_data].[COUNT].[All]" allUniqueName="[d_agg_age_data].[COUNT].[All]" dimensionUniqueName="[d_agg_age_data]" displayFolder="" count="0" memberValueDatatype="20" unbalanced="0"/>
    <cacheHierarchy uniqueName="[d_agg_age_data].[PERCENT]" caption="PERCENT" attribute="1" defaultMemberUniqueName="[d_agg_age_data].[PERCENT].[All]" allUniqueName="[d_agg_age_data].[PERCENT].[All]" dimensionUniqueName="[d_agg_age_data]" displayFolder="" count="0" memberValueDatatype="5" unbalanced="0"/>
    <cacheHierarchy uniqueName="[d_agg_age_data].[Crude_rate]" caption="Crude_rate" attribute="1" defaultMemberUniqueName="[d_agg_age_data].[Crude_rate].[All]" allUniqueName="[d_agg_age_data].[Crude_rate].[All]" dimensionUniqueName="[d_agg_age_data]" displayFolder="" count="0" memberValueDatatype="5" unbalanced="0"/>
    <cacheHierarchy uniqueName="[d_agg_age_data].[crude_Rate_CIL]" caption="crude_Rate_CIL" attribute="1" defaultMemberUniqueName="[d_agg_age_data].[crude_Rate_CIL].[All]" allUniqueName="[d_agg_age_data].[crude_Rate_CIL].[All]" dimensionUniqueName="[d_agg_age_data]" displayFolder="" count="0" memberValueDatatype="5" unbalanced="0"/>
    <cacheHierarchy uniqueName="[d_agg_age_data].[crude_Rate_CIU]" caption="crude_Rate_CIU" attribute="1" defaultMemberUniqueName="[d_agg_age_data].[crude_Rate_CIU].[All]" allUniqueName="[d_agg_age_data].[crude_Rate_CIU].[All]" dimensionUniqueName="[d_agg_age_data]" displayFolder="" count="0" memberValueDatatype="5" unbalanced="0"/>
    <cacheHierarchy uniqueName="[d_agg_age_data].[ci_range]" caption="ci_range" attribute="1" defaultMemberUniqueName="[d_agg_age_data].[ci_range].[All]" allUniqueName="[d_agg_age_data].[ci_range].[All]" dimensionUniqueName="[d_agg_age_data]" displayFolder="" count="0" memberValueDatatype="130" unbalanced="0"/>
    <cacheHierarchy uniqueName="[d_agg_race_data].[year]" caption="year" attribute="1" defaultMemberUniqueName="[d_agg_race_data].[year].[All]" allUniqueName="[d_agg_race_data].[year].[All]" dimensionUniqueName="[d_agg_race_data]" displayFolder="" count="0" memberValueDatatype="20" unbalanced="0"/>
    <cacheHierarchy uniqueName="[d_agg_race_data].[race_ethnchs]" caption="race_ethnchs" attribute="1" defaultMemberUniqueName="[d_agg_race_data].[race_ethnchs].[All]" allUniqueName="[d_agg_race_data].[race_ethnchs].[All]" dimensionUniqueName="[d_agg_race_data]" displayFolder="" count="0" memberValueDatatype="130" unbalanced="0"/>
    <cacheHierarchy uniqueName="[d_agg_race_data].[Count]" caption="Count" attribute="1" defaultMemberUniqueName="[d_agg_race_data].[Count].[All]" allUniqueName="[d_agg_race_data].[Count].[All]" dimensionUniqueName="[d_agg_race_data]" displayFolder="" count="0" memberValueDatatype="20" unbalanced="0"/>
    <cacheHierarchy uniqueName="[d_agg_race_data].[age_adj_rates]" caption="age_adj_rates" attribute="1" defaultMemberUniqueName="[d_agg_race_data].[age_adj_rates].[All]" allUniqueName="[d_agg_race_data].[age_adj_rates].[All]" dimensionUniqueName="[d_agg_race_data]" displayFolder="" count="0" memberValueDatatype="5" unbalanced="0"/>
    <cacheHierarchy uniqueName="[d_agg_race_data].[ageadj_CI_Lo]" caption="ageadj_CI_Lo" attribute="1" defaultMemberUniqueName="[d_agg_race_data].[ageadj_CI_Lo].[All]" allUniqueName="[d_agg_race_data].[ageadj_CI_Lo].[All]" dimensionUniqueName="[d_agg_race_data]" displayFolder="" count="0" memberValueDatatype="5" unbalanced="0"/>
    <cacheHierarchy uniqueName="[d_agg_race_data].[ageadj_CI_Hi]" caption="ageadj_CI_Hi" attribute="1" defaultMemberUniqueName="[d_agg_race_data].[ageadj_CI_Hi].[All]" allUniqueName="[d_agg_race_data].[ageadj_CI_Hi].[All]" dimensionUniqueName="[d_agg_race_data]" displayFolder="" count="0" memberValueDatatype="5" unbalanced="0"/>
    <cacheHierarchy uniqueName="[d_agg_race_data].[ci _range]" caption="ci _range" attribute="1" defaultMemberUniqueName="[d_agg_race_data].[ci _range].[All]" allUniqueName="[d_agg_race_data].[ci _range].[All]" dimensionUniqueName="[d_agg_race_data]" displayFolder="" count="0" memberValueDatatype="130" unbalanced="0"/>
    <cacheHierarchy uniqueName="[d_agg_sex_data].[year]" caption="year" attribute="1" defaultMemberUniqueName="[d_agg_sex_data].[year].[All]" allUniqueName="[d_agg_sex_data].[year].[All]" dimensionUniqueName="[d_agg_sex_data]" displayFolder="" count="0" memberValueDatatype="20" unbalanced="0"/>
    <cacheHierarchy uniqueName="[d_agg_sex_data].[sex]" caption="sex" attribute="1" defaultMemberUniqueName="[d_agg_sex_data].[sex].[All]" allUniqueName="[d_agg_sex_data].[sex].[All]" dimensionUniqueName="[d_agg_sex_data]" displayFolder="" count="0" memberValueDatatype="130" unbalanced="0"/>
    <cacheHierarchy uniqueName="[d_agg_sex_data].[Count]" caption="Count" attribute="1" defaultMemberUniqueName="[d_agg_sex_data].[Count].[All]" allUniqueName="[d_agg_sex_data].[Count].[All]" dimensionUniqueName="[d_agg_sex_data]" displayFolder="" count="0" memberValueDatatype="20" unbalanced="0"/>
    <cacheHierarchy uniqueName="[d_agg_sex_data].[age_adj_rates]" caption="age_adj_rates" attribute="1" defaultMemberUniqueName="[d_agg_sex_data].[age_adj_rates].[All]" allUniqueName="[d_agg_sex_data].[age_adj_rates].[All]" dimensionUniqueName="[d_agg_sex_data]" displayFolder="" count="0" memberValueDatatype="5" unbalanced="0"/>
    <cacheHierarchy uniqueName="[d_agg_sex_data].[ageadj_CI_Lo]" caption="ageadj_CI_Lo" attribute="1" defaultMemberUniqueName="[d_agg_sex_data].[ageadj_CI_Lo].[All]" allUniqueName="[d_agg_sex_data].[ageadj_CI_Lo].[All]" dimensionUniqueName="[d_agg_sex_data]" displayFolder="" count="0" memberValueDatatype="5" unbalanced="0"/>
    <cacheHierarchy uniqueName="[d_agg_sex_data].[ageadj_CI_Hi]" caption="ageadj_CI_Hi" attribute="1" defaultMemberUniqueName="[d_agg_sex_data].[ageadj_CI_Hi].[All]" allUniqueName="[d_agg_sex_data].[ageadj_CI_Hi].[All]" dimensionUniqueName="[d_agg_sex_data]" displayFolder="" count="0" memberValueDatatype="5" unbalanced="0"/>
    <cacheHierarchy uniqueName="[d_agg_sex_data].[ci_range]" caption="ci_range" attribute="1" defaultMemberUniqueName="[d_agg_sex_data].[ci_range].[All]" allUniqueName="[d_agg_sex_data].[ci_range].[All]" dimensionUniqueName="[d_agg_sex_data]" displayFolder="" count="0" memberValueDatatype="130" unbalanced="0"/>
    <cacheHierarchy uniqueName="[d_race_data].[year]" caption="year" attribute="1" defaultMemberUniqueName="[d_race_data].[year].[All]" allUniqueName="[d_race_data].[year].[All]" dimensionUniqueName="[d_race_data]" displayFolder="" count="0" memberValueDatatype="20" unbalanced="0"/>
    <cacheHierarchy uniqueName="[d_race_data].[cncr_cllctn]" caption="cncr_cllctn" attribute="1" defaultMemberUniqueName="[d_race_data].[cncr_cllctn].[All]" allUniqueName="[d_race_data].[cncr_cllctn].[All]" dimensionUniqueName="[d_race_data]" displayFolder="" count="0" memberValueDatatype="130" unbalanced="0"/>
    <cacheHierarchy uniqueName="[d_race_data].[race_ethnchs]" caption="race_ethnchs" attribute="1" defaultMemberUniqueName="[d_race_data].[race_ethnchs].[All]" allUniqueName="[d_race_data].[race_ethnchs].[All]" dimensionUniqueName="[d_race_data]" displayFolder="" count="0" memberValueDatatype="130" unbalanced="0"/>
    <cacheHierarchy uniqueName="[d_race_data].[Count]" caption="Count" attribute="1" defaultMemberUniqueName="[d_race_data].[Count].[All]" allUniqueName="[d_race_data].[Count].[All]" dimensionUniqueName="[d_race_data]" displayFolder="" count="0" memberValueDatatype="20" unbalanced="0"/>
    <cacheHierarchy uniqueName="[d_race_data].[age_adj_rates]" caption="age_adj_rates" attribute="1" defaultMemberUniqueName="[d_race_data].[age_adj_rates].[All]" allUniqueName="[d_race_data].[age_adj_rates].[All]" dimensionUniqueName="[d_race_data]" displayFolder="" count="0" memberValueDatatype="5" unbalanced="0"/>
    <cacheHierarchy uniqueName="[d_race_data].[ageadj_CI_Lo]" caption="ageadj_CI_Lo" attribute="1" defaultMemberUniqueName="[d_race_data].[ageadj_CI_Lo].[All]" allUniqueName="[d_race_data].[ageadj_CI_Lo].[All]" dimensionUniqueName="[d_race_data]" displayFolder="" count="0" memberValueDatatype="5" unbalanced="0"/>
    <cacheHierarchy uniqueName="[d_race_data].[ageadj_CI_Hi]" caption="ageadj_CI_Hi" attribute="1" defaultMemberUniqueName="[d_race_data].[ageadj_CI_Hi].[All]" allUniqueName="[d_race_data].[ageadj_CI_Hi].[All]" dimensionUniqueName="[d_race_data]" displayFolder="" count="0" memberValueDatatype="5" unbalanced="0"/>
    <cacheHierarchy uniqueName="[d_race_data].[ci_lo_fix]" caption="ci_lo_fix" attribute="1" defaultMemberUniqueName="[d_race_data].[ci_lo_fix].[All]" allUniqueName="[d_race_data].[ci_lo_fix].[All]" dimensionUniqueName="[d_race_data]" displayFolder="" count="0" memberValueDatatype="5" unbalanced="0"/>
    <cacheHierarchy uniqueName="[d_race_data].[ci_range]" caption="ci_range" attribute="1" defaultMemberUniqueName="[d_race_data].[ci_range].[All]" allUniqueName="[d_race_data].[ci_range].[All]" dimensionUniqueName="[d_race_data]" displayFolder="" count="0" memberValueDatatype="130" unbalanced="0"/>
    <cacheHierarchy uniqueName="[d_sex_data].[year]" caption="year" attribute="1" defaultMemberUniqueName="[d_sex_data].[year].[All]" allUniqueName="[d_sex_data].[year].[All]" dimensionUniqueName="[d_sex_data]" displayFolder="" count="0" memberValueDatatype="20" unbalanced="0"/>
    <cacheHierarchy uniqueName="[d_sex_data].[cncr_cllctn]" caption="cncr_cllctn" attribute="1" defaultMemberUniqueName="[d_sex_data].[cncr_cllctn].[All]" allUniqueName="[d_sex_data].[cncr_cllctn].[All]" dimensionUniqueName="[d_sex_data]" displayFolder="" count="0" memberValueDatatype="130" unbalanced="0"/>
    <cacheHierarchy uniqueName="[d_sex_data].[sex]" caption="sex" attribute="1" defaultMemberUniqueName="[d_sex_data].[sex].[All]" allUniqueName="[d_sex_data].[sex].[All]" dimensionUniqueName="[d_sex_data]" displayFolder="" count="0" memberValueDatatype="130" unbalanced="0"/>
    <cacheHierarchy uniqueName="[d_sex_data].[Count]" caption="Count" attribute="1" defaultMemberUniqueName="[d_sex_data].[Count].[All]" allUniqueName="[d_sex_data].[Count].[All]" dimensionUniqueName="[d_sex_data]" displayFolder="" count="0" memberValueDatatype="20" unbalanced="0"/>
    <cacheHierarchy uniqueName="[d_sex_data].[age_adj_rates]" caption="age_adj_rates" attribute="1" defaultMemberUniqueName="[d_sex_data].[age_adj_rates].[All]" allUniqueName="[d_sex_data].[age_adj_rates].[All]" dimensionUniqueName="[d_sex_data]" displayFolder="" count="0" memberValueDatatype="5" unbalanced="0"/>
    <cacheHierarchy uniqueName="[d_sex_data].[ageadj_CI_Lo]" caption="ageadj_CI_Lo" attribute="1" defaultMemberUniqueName="[d_sex_data].[ageadj_CI_Lo].[All]" allUniqueName="[d_sex_data].[ageadj_CI_Lo].[All]" dimensionUniqueName="[d_sex_data]" displayFolder="" count="0" memberValueDatatype="5" unbalanced="0"/>
    <cacheHierarchy uniqueName="[d_sex_data].[ageadj_CI_Hi]" caption="ageadj_CI_Hi" attribute="1" defaultMemberUniqueName="[d_sex_data].[ageadj_CI_Hi].[All]" allUniqueName="[d_sex_data].[ageadj_CI_Hi].[All]" dimensionUniqueName="[d_sex_data]" displayFolder="" count="0" memberValueDatatype="5" unbalanced="0"/>
    <cacheHierarchy uniqueName="[d_sex_data].[ci_range]" caption="ci_range" attribute="1" defaultMemberUniqueName="[d_sex_data].[ci_range].[All]" allUniqueName="[d_sex_data].[ci_range].[All]" dimensionUniqueName="[d_sex_data]" displayFolder="" count="0" memberValueDatatype="130" unbalanced="0"/>
    <cacheHierarchy uniqueName="[D_Year_AA].[year]" caption="year" attribute="1" defaultMemberUniqueName="[D_Year_AA].[year].[All]" allUniqueName="[D_Year_AA].[year].[All]" dimensionUniqueName="[D_Year_AA]" displayFolder="" count="0" memberValueDatatype="20" unbalanced="0"/>
    <cacheHierarchy uniqueName="[D_Year_AA].[cncr_cllctn]" caption="cncr_cllctn" attribute="1" defaultMemberUniqueName="[D_Year_AA].[cncr_cllctn].[All]" allUniqueName="[D_Year_AA].[cncr_cllctn].[All]" dimensionUniqueName="[D_Year_AA]" displayFolder="" count="0" memberValueDatatype="130" unbalanced="0"/>
    <cacheHierarchy uniqueName="[D_Year_AA].[Count]" caption="Count" attribute="1" defaultMemberUniqueName="[D_Year_AA].[Count].[All]" allUniqueName="[D_Year_AA].[Count].[All]" dimensionUniqueName="[D_Year_AA]" displayFolder="" count="0" memberValueDatatype="20" unbalanced="0"/>
    <cacheHierarchy uniqueName="[D_Year_AA].[age_adj_rates]" caption="age_adj_rates" attribute="1" defaultMemberUniqueName="[D_Year_AA].[age_adj_rates].[All]" allUniqueName="[D_Year_AA].[age_adj_rates].[All]" dimensionUniqueName="[D_Year_AA]" displayFolder="" count="0" memberValueDatatype="5" unbalanced="0"/>
    <cacheHierarchy uniqueName="[D_Year_AA].[ageadj_CI_Lo]" caption="ageadj_CI_Lo" attribute="1" defaultMemberUniqueName="[D_Year_AA].[ageadj_CI_Lo].[All]" allUniqueName="[D_Year_AA].[ageadj_CI_Lo].[All]" dimensionUniqueName="[D_Year_AA]" displayFolder="" count="0" memberValueDatatype="5" unbalanced="0"/>
    <cacheHierarchy uniqueName="[D_Year_AA].[ageadj_CI_Hi]" caption="ageadj_CI_Hi" attribute="1" defaultMemberUniqueName="[D_Year_AA].[ageadj_CI_Hi].[All]" allUniqueName="[D_Year_AA].[ageadj_CI_Hi].[All]" dimensionUniqueName="[D_Year_AA]" displayFolder="" count="0" memberValueDatatype="5" unbalanced="0"/>
    <cacheHierarchy uniqueName="[D_Year_AA].[ci_range]" caption="ci_range" attribute="1" defaultMemberUniqueName="[D_Year_AA].[ci_range].[All]" allUniqueName="[D_Year_AA].[ci_range].[All]" dimensionUniqueName="[D_Year_AA]" displayFolder="" count="0" memberValueDatatype="130" unbalanced="0"/>
    <cacheHierarchy uniqueName="[ind_cancers].[cncr_cllctn]" caption="cncr_cllctn" attribute="1" defaultMemberUniqueName="[ind_cancers].[cncr_cllctn].[All]" allUniqueName="[ind_cancers].[cncr_cllctn].[All]" dimensionUniqueName="[ind_cancers]" displayFolder="" count="0" memberValueDatatype="130" unbalanced="0"/>
    <cacheHierarchy uniqueName="[tum_age_data].[cncr_cllctn]" caption="cncr_cllctn" attribute="1" defaultMemberUniqueName="[tum_age_data].[cncr_cllctn].[All]" allUniqueName="[tum_age_data].[cncr_cllctn].[All]" dimensionUniqueName="[tum_age_data]" displayFolder="" count="0" memberValueDatatype="130" unbalanced="0"/>
    <cacheHierarchy uniqueName="[tum_age_data].[DX_YEAR]" caption="DX_YEAR" attribute="1" defaultMemberUniqueName="[tum_age_data].[DX_YEAR].[All]" allUniqueName="[tum_age_data].[DX_YEAR].[All]" dimensionUniqueName="[tum_age_data]" displayFolder="" count="0" memberValueDatatype="20" unbalanced="0"/>
    <cacheHierarchy uniqueName="[tum_age_data].[AGE_GRP1]" caption="AGE_GRP1" attribute="1" defaultMemberUniqueName="[tum_age_data].[AGE_GRP1].[All]" allUniqueName="[tum_age_data].[AGE_GRP1].[All]" dimensionUniqueName="[tum_age_data]" displayFolder="" count="0" memberValueDatatype="130" unbalanced="0"/>
    <cacheHierarchy uniqueName="[tum_age_data].[COUNT]" caption="COUNT" attribute="1" defaultMemberUniqueName="[tum_age_data].[COUNT].[All]" allUniqueName="[tum_age_data].[COUNT].[All]" dimensionUniqueName="[tum_age_data]" displayFolder="" count="0" memberValueDatatype="20" unbalanced="0"/>
    <cacheHierarchy uniqueName="[tum_age_data].[PERCENT]" caption="PERCENT" attribute="1" defaultMemberUniqueName="[tum_age_data].[PERCENT].[All]" allUniqueName="[tum_age_data].[PERCENT].[All]" dimensionUniqueName="[tum_age_data]" displayFolder="" count="0" memberValueDatatype="5" unbalanced="0"/>
    <cacheHierarchy uniqueName="[tum_age_data].[Population]" caption="Population" attribute="1" defaultMemberUniqueName="[tum_age_data].[Population].[All]" allUniqueName="[tum_age_data].[Population].[All]" dimensionUniqueName="[tum_age_data]" displayFolder="" count="0" memberValueDatatype="5" unbalanced="0"/>
    <cacheHierarchy uniqueName="[tum_age_data].[Crude_rate]" caption="Crude_rate" attribute="1" defaultMemberUniqueName="[tum_age_data].[Crude_rate].[All]" allUniqueName="[tum_age_data].[Crude_rate].[All]" dimensionUniqueName="[tum_age_data]" displayFolder="" count="0" memberValueDatatype="5" unbalanced="0"/>
    <cacheHierarchy uniqueName="[tum_age_data].[crude_Rate_CIL]" caption="crude_Rate_CIL" attribute="1" defaultMemberUniqueName="[tum_age_data].[crude_Rate_CIL].[All]" allUniqueName="[tum_age_data].[crude_Rate_CIL].[All]" dimensionUniqueName="[tum_age_data]" displayFolder="" count="0" memberValueDatatype="5" unbalanced="0"/>
    <cacheHierarchy uniqueName="[tum_age_data].[crude_Rate_CIU]" caption="crude_Rate_CIU" attribute="1" defaultMemberUniqueName="[tum_age_data].[crude_Rate_CIU].[All]" allUniqueName="[tum_age_data].[crude_Rate_CIU].[All]" dimensionUniqueName="[tum_age_data]" displayFolder="" count="0" memberValueDatatype="5" unbalanced="0"/>
    <cacheHierarchy uniqueName="[tum_age_data].[ci_range]" caption="ci_range" attribute="1" defaultMemberUniqueName="[tum_age_data].[ci_range].[All]" allUniqueName="[tum_age_data].[ci_range].[All]" dimensionUniqueName="[tum_age_data]" displayFolder="" count="0" memberValueDatatype="130" unbalanced="0"/>
    <cacheHierarchy uniqueName="[tum_agg_age_data].[CNR_GRP3]" caption="CNR_GRP3" attribute="1" defaultMemberUniqueName="[tum_agg_age_data].[CNR_GRP3].[All]" allUniqueName="[tum_agg_age_data].[CNR_GRP3].[All]" dimensionUniqueName="[tum_agg_age_data]" displayFolder="" count="0" memberValueDatatype="20" unbalanced="0"/>
    <cacheHierarchy uniqueName="[tum_agg_age_data].[DX_YEAR]" caption="DX_YEAR" attribute="1" defaultMemberUniqueName="[tum_agg_age_data].[DX_YEAR].[All]" allUniqueName="[tum_agg_age_data].[DX_YEAR].[All]" dimensionUniqueName="[tum_agg_age_data]" displayFolder="" count="0" memberValueDatatype="20" unbalanced="0"/>
    <cacheHierarchy uniqueName="[tum_agg_age_data].[AGE_GRP1]" caption="AGE_GRP1" attribute="1" defaultMemberUniqueName="[tum_agg_age_data].[AGE_GRP1].[All]" allUniqueName="[tum_agg_age_data].[AGE_GRP1].[All]" dimensionUniqueName="[tum_agg_age_data]" displayFolder="" count="0" memberValueDatatype="130" unbalanced="0"/>
    <cacheHierarchy uniqueName="[tum_agg_age_data].[COUNT]" caption="COUNT" attribute="1" defaultMemberUniqueName="[tum_agg_age_data].[COUNT].[All]" allUniqueName="[tum_agg_age_data].[COUNT].[All]" dimensionUniqueName="[tum_agg_age_data]" displayFolder="" count="0" memberValueDatatype="20" unbalanced="0"/>
    <cacheHierarchy uniqueName="[tum_agg_age_data].[PERCENT]" caption="PERCENT" attribute="1" defaultMemberUniqueName="[tum_agg_age_data].[PERCENT].[All]" allUniqueName="[tum_agg_age_data].[PERCENT].[All]" dimensionUniqueName="[tum_agg_age_data]" displayFolder="" count="0" memberValueDatatype="5" unbalanced="0"/>
    <cacheHierarchy uniqueName="[tum_agg_age_data].[Population]" caption="Population" attribute="1" defaultMemberUniqueName="[tum_agg_age_data].[Population].[All]" allUniqueName="[tum_agg_age_data].[Population].[All]" dimensionUniqueName="[tum_agg_age_data]" displayFolder="" count="0" memberValueDatatype="5" unbalanced="0"/>
    <cacheHierarchy uniqueName="[tum_agg_age_data].[Crude_rate]" caption="Crude_rate" attribute="1" defaultMemberUniqueName="[tum_agg_age_data].[Crude_rate].[All]" allUniqueName="[tum_agg_age_data].[Crude_rate].[All]" dimensionUniqueName="[tum_agg_age_data]" displayFolder="" count="0" memberValueDatatype="5" unbalanced="0"/>
    <cacheHierarchy uniqueName="[tum_agg_age_data].[crude_Rate_CIL]" caption="crude_Rate_CIL" attribute="1" defaultMemberUniqueName="[tum_agg_age_data].[crude_Rate_CIL].[All]" allUniqueName="[tum_agg_age_data].[crude_Rate_CIL].[All]" dimensionUniqueName="[tum_agg_age_data]" displayFolder="" count="0" memberValueDatatype="5" unbalanced="0"/>
    <cacheHierarchy uniqueName="[tum_agg_age_data].[crude_Rate_CIU]" caption="crude_Rate_CIU" attribute="1" defaultMemberUniqueName="[tum_agg_age_data].[crude_Rate_CIU].[All]" allUniqueName="[tum_agg_age_data].[crude_Rate_CIU].[All]" dimensionUniqueName="[tum_agg_age_data]" displayFolder="" count="0" memberValueDatatype="5" unbalanced="0"/>
    <cacheHierarchy uniqueName="[tum_agg_age_data].[ci_range]" caption="ci_range" attribute="1" defaultMemberUniqueName="[tum_agg_age_data].[ci_range].[All]" allUniqueName="[tum_agg_age_data].[ci_range].[All]" dimensionUniqueName="[tum_agg_age_data]" displayFolder="" count="0" memberValueDatatype="130" unbalanced="0"/>
    <cacheHierarchy uniqueName="[tum_agg_race_data].[DX_YEAR]" caption="DX_YEAR" attribute="1" defaultMemberUniqueName="[tum_agg_race_data].[DX_YEAR].[All]" allUniqueName="[tum_agg_race_data].[DX_YEAR].[All]" dimensionUniqueName="[tum_agg_race_data]" displayFolder="" count="2" memberValueDatatype="20" unbalanced="0">
      <fieldsUsage count="2">
        <fieldUsage x="-1"/>
        <fieldUsage x="0"/>
      </fieldsUsage>
    </cacheHierarchy>
    <cacheHierarchy uniqueName="[tum_agg_race_data].[race_ethn]" caption="race_ethn" attribute="1" defaultMemberUniqueName="[tum_agg_race_data].[race_ethn].[All]" allUniqueName="[tum_agg_race_data].[race_ethn].[All]" dimensionUniqueName="[tum_agg_race_data]" displayFolder="" count="2" memberValueDatatype="130" unbalanced="0">
      <fieldsUsage count="2">
        <fieldUsage x="-1"/>
        <fieldUsage x="1"/>
      </fieldsUsage>
    </cacheHierarchy>
    <cacheHierarchy uniqueName="[tum_agg_race_data].[Count]" caption="Count" attribute="1" defaultMemberUniqueName="[tum_agg_race_data].[Count].[All]" allUniqueName="[tum_agg_race_data].[Count].[All]" dimensionUniqueName="[tum_agg_race_data]" displayFolder="" count="0" memberValueDatatype="20" unbalanced="0"/>
    <cacheHierarchy uniqueName="[tum_agg_race_data].[age_adj_rates]" caption="age_adj_rates" attribute="1" defaultMemberUniqueName="[tum_agg_race_data].[age_adj_rates].[All]" allUniqueName="[tum_agg_race_data].[age_adj_rates].[All]" dimensionUniqueName="[tum_agg_race_data]" displayFolder="" count="0" memberValueDatatype="5" unbalanced="0"/>
    <cacheHierarchy uniqueName="[tum_agg_race_data].[ageadj_CI_Lo]" caption="ageadj_CI_Lo" attribute="1" defaultMemberUniqueName="[tum_agg_race_data].[ageadj_CI_Lo].[All]" allUniqueName="[tum_agg_race_data].[ageadj_CI_Lo].[All]" dimensionUniqueName="[tum_agg_race_data]" displayFolder="" count="0" memberValueDatatype="5" unbalanced="0"/>
    <cacheHierarchy uniqueName="[tum_agg_race_data].[ageadj_CI_Hi]" caption="ageadj_CI_Hi" attribute="1" defaultMemberUniqueName="[tum_agg_race_data].[ageadj_CI_Hi].[All]" allUniqueName="[tum_agg_race_data].[ageadj_CI_Hi].[All]" dimensionUniqueName="[tum_agg_race_data]" displayFolder="" count="0" memberValueDatatype="5" unbalanced="0"/>
    <cacheHierarchy uniqueName="[tum_agg_race_data].[ci_range]" caption="ci_range" attribute="1" defaultMemberUniqueName="[tum_agg_race_data].[ci_range].[All]" allUniqueName="[tum_agg_race_data].[ci_range].[All]" dimensionUniqueName="[tum_agg_race_data]" displayFolder="" count="0" memberValueDatatype="130" unbalanced="0"/>
    <cacheHierarchy uniqueName="[tum_agg_sex_data].[DX_YEAR]" caption="DX_YEAR" attribute="1" defaultMemberUniqueName="[tum_agg_sex_data].[DX_YEAR].[All]" allUniqueName="[tum_agg_sex_data].[DX_YEAR].[All]" dimensionUniqueName="[tum_agg_sex_data]" displayFolder="" count="0" memberValueDatatype="20" unbalanced="0"/>
    <cacheHierarchy uniqueName="[tum_agg_sex_data].[new_sex]" caption="new_sex" attribute="1" defaultMemberUniqueName="[tum_agg_sex_data].[new_sex].[All]" allUniqueName="[tum_agg_sex_data].[new_sex].[All]" dimensionUniqueName="[tum_agg_sex_data]" displayFolder="" count="0" memberValueDatatype="130" unbalanced="0"/>
    <cacheHierarchy uniqueName="[tum_agg_sex_data].[Count]" caption="Count" attribute="1" defaultMemberUniqueName="[tum_agg_sex_data].[Count].[All]" allUniqueName="[tum_agg_sex_data].[Count].[All]" dimensionUniqueName="[tum_agg_sex_data]" displayFolder="" count="0" memberValueDatatype="20" unbalanced="0"/>
    <cacheHierarchy uniqueName="[tum_agg_sex_data].[age_adj_rates]" caption="age_adj_rates" attribute="1" defaultMemberUniqueName="[tum_agg_sex_data].[age_adj_rates].[All]" allUniqueName="[tum_agg_sex_data].[age_adj_rates].[All]" dimensionUniqueName="[tum_agg_sex_data]" displayFolder="" count="0" memberValueDatatype="5" unbalanced="0"/>
    <cacheHierarchy uniqueName="[tum_agg_sex_data].[ageadj_CI_Lo]" caption="ageadj_CI_Lo" attribute="1" defaultMemberUniqueName="[tum_agg_sex_data].[ageadj_CI_Lo].[All]" allUniqueName="[tum_agg_sex_data].[ageadj_CI_Lo].[All]" dimensionUniqueName="[tum_agg_sex_data]" displayFolder="" count="0" memberValueDatatype="5" unbalanced="0"/>
    <cacheHierarchy uniqueName="[tum_agg_sex_data].[ageadj_CI_Hi]" caption="ageadj_CI_Hi" attribute="1" defaultMemberUniqueName="[tum_agg_sex_data].[ageadj_CI_Hi].[All]" allUniqueName="[tum_agg_sex_data].[ageadj_CI_Hi].[All]" dimensionUniqueName="[tum_agg_sex_data]" displayFolder="" count="0" memberValueDatatype="5" unbalanced="0"/>
    <cacheHierarchy uniqueName="[tum_agg_sex_data].[ci_range]" caption="ci_range" attribute="1" defaultMemberUniqueName="[tum_agg_sex_data].[ci_range].[All]" allUniqueName="[tum_agg_sex_data].[ci_range].[All]" dimensionUniqueName="[tum_agg_sex_data]" displayFolder="" count="0" memberValueDatatype="130" unbalanced="0"/>
    <cacheHierarchy uniqueName="[tum_race_data].[DX_YEAR]" caption="DX_YEAR" attribute="1" defaultMemberUniqueName="[tum_race_data].[DX_YEAR].[All]" allUniqueName="[tum_race_data].[DX_YEAR].[All]" dimensionUniqueName="[tum_race_data]" displayFolder="" count="0" memberValueDatatype="20" unbalanced="0"/>
    <cacheHierarchy uniqueName="[tum_race_data].[cncr_cllctn]" caption="cncr_cllctn" attribute="1" defaultMemberUniqueName="[tum_race_data].[cncr_cllctn].[All]" allUniqueName="[tum_race_data].[cncr_cllctn].[All]" dimensionUniqueName="[tum_race_data]" displayFolder="" count="0" memberValueDatatype="130" unbalanced="0"/>
    <cacheHierarchy uniqueName="[tum_race_data].[race_ethn]" caption="race_ethn" attribute="1" defaultMemberUniqueName="[tum_race_data].[race_ethn].[All]" allUniqueName="[tum_race_data].[race_ethn].[All]" dimensionUniqueName="[tum_race_data]" displayFolder="" count="0" memberValueDatatype="130" unbalanced="0"/>
    <cacheHierarchy uniqueName="[tum_race_data].[Count]" caption="Count" attribute="1" defaultMemberUniqueName="[tum_race_data].[Count].[All]" allUniqueName="[tum_race_data].[Count].[All]" dimensionUniqueName="[tum_race_data]" displayFolder="" count="0" memberValueDatatype="20" unbalanced="0"/>
    <cacheHierarchy uniqueName="[tum_race_data].[age_adj_rates]" caption="age_adj_rates" attribute="1" defaultMemberUniqueName="[tum_race_data].[age_adj_rates].[All]" allUniqueName="[tum_race_data].[age_adj_rates].[All]" dimensionUniqueName="[tum_race_data]" displayFolder="" count="0" memberValueDatatype="5" unbalanced="0"/>
    <cacheHierarchy uniqueName="[tum_race_data].[ageadj_CI_Lo]" caption="ageadj_CI_Lo" attribute="1" defaultMemberUniqueName="[tum_race_data].[ageadj_CI_Lo].[All]" allUniqueName="[tum_race_data].[ageadj_CI_Lo].[All]" dimensionUniqueName="[tum_race_data]" displayFolder="" count="0" memberValueDatatype="5" unbalanced="0"/>
    <cacheHierarchy uniqueName="[tum_race_data].[ageadj_CI_Hi]" caption="ageadj_CI_Hi" attribute="1" defaultMemberUniqueName="[tum_race_data].[ageadj_CI_Hi].[All]" allUniqueName="[tum_race_data].[ageadj_CI_Hi].[All]" dimensionUniqueName="[tum_race_data]" displayFolder="" count="0" memberValueDatatype="5" unbalanced="0"/>
    <cacheHierarchy uniqueName="[tum_race_data].[ci_range]" caption="ci_range" attribute="1" defaultMemberUniqueName="[tum_race_data].[ci_range].[All]" allUniqueName="[tum_race_data].[ci_range].[All]" dimensionUniqueName="[tum_race_data]" displayFolder="" count="0" memberValueDatatype="130" unbalanced="0"/>
    <cacheHierarchy uniqueName="[tum_sex_data].[DX_YEAR]" caption="DX_YEAR" attribute="1" defaultMemberUniqueName="[tum_sex_data].[DX_YEAR].[All]" allUniqueName="[tum_sex_data].[DX_YEAR].[All]" dimensionUniqueName="[tum_sex_data]" displayFolder="" count="0" memberValueDatatype="20" unbalanced="0"/>
    <cacheHierarchy uniqueName="[tum_sex_data].[cncr_cllctn]" caption="cncr_cllctn" attribute="1" defaultMemberUniqueName="[tum_sex_data].[cncr_cllctn].[All]" allUniqueName="[tum_sex_data].[cncr_cllctn].[All]" dimensionUniqueName="[tum_sex_data]" displayFolder="" count="0" memberValueDatatype="130" unbalanced="0"/>
    <cacheHierarchy uniqueName="[tum_sex_data].[new_sex]" caption="new_sex" attribute="1" defaultMemberUniqueName="[tum_sex_data].[new_sex].[All]" allUniqueName="[tum_sex_data].[new_sex].[All]" dimensionUniqueName="[tum_sex_data]" displayFolder="" count="0" memberValueDatatype="130" unbalanced="0"/>
    <cacheHierarchy uniqueName="[tum_sex_data].[Count]" caption="Count" attribute="1" defaultMemberUniqueName="[tum_sex_data].[Count].[All]" allUniqueName="[tum_sex_data].[Count].[All]" dimensionUniqueName="[tum_sex_data]" displayFolder="" count="0" memberValueDatatype="20" unbalanced="0"/>
    <cacheHierarchy uniqueName="[tum_sex_data].[age_adj_rates]" caption="age_adj_rates" attribute="1" defaultMemberUniqueName="[tum_sex_data].[age_adj_rates].[All]" allUniqueName="[tum_sex_data].[age_adj_rates].[All]" dimensionUniqueName="[tum_sex_data]" displayFolder="" count="0" memberValueDatatype="5" unbalanced="0"/>
    <cacheHierarchy uniqueName="[tum_sex_data].[ageadj_CI_Lo]" caption="ageadj_CI_Lo" attribute="1" defaultMemberUniqueName="[tum_sex_data].[ageadj_CI_Lo].[All]" allUniqueName="[tum_sex_data].[ageadj_CI_Lo].[All]" dimensionUniqueName="[tum_sex_data]" displayFolder="" count="0" memberValueDatatype="5" unbalanced="0"/>
    <cacheHierarchy uniqueName="[tum_sex_data].[ageadj_CI_Hi]" caption="ageadj_CI_Hi" attribute="1" defaultMemberUniqueName="[tum_sex_data].[ageadj_CI_Hi].[All]" allUniqueName="[tum_sex_data].[ageadj_CI_Hi].[All]" dimensionUniqueName="[tum_sex_data]" displayFolder="" count="0" memberValueDatatype="5" unbalanced="0"/>
    <cacheHierarchy uniqueName="[tum_sex_data].[ci_range]" caption="ci_range" attribute="1" defaultMemberUniqueName="[tum_sex_data].[ci_range].[All]" allUniqueName="[tum_sex_data].[ci_range].[All]" dimensionUniqueName="[tum_sex_data]" displayFolder="" count="0" memberValueDatatype="130" unbalanced="0"/>
    <cacheHierarchy uniqueName="[tum_sex_data].[Column2]" caption="Column2" attribute="1" defaultMemberUniqueName="[tum_sex_data].[Column2].[All]" allUniqueName="[tum_sex_data].[Column2].[All]" dimensionUniqueName="[tum_sex_data]" displayFolder="" count="0" memberValueDatatype="130" unbalanced="0"/>
    <cacheHierarchy uniqueName="[Tum_Year_AA].[DX_YEAR]" caption="DX_YEAR" attribute="1" defaultMemberUniqueName="[Tum_Year_AA].[DX_YEAR].[All]" allUniqueName="[Tum_Year_AA].[DX_YEAR].[All]" dimensionUniqueName="[Tum_Year_AA]" displayFolder="" count="0" memberValueDatatype="20" unbalanced="0"/>
    <cacheHierarchy uniqueName="[Tum_Year_AA].[cncr_cllctn]" caption="cncr_cllctn" attribute="1" defaultMemberUniqueName="[Tum_Year_AA].[cncr_cllctn].[All]" allUniqueName="[Tum_Year_AA].[cncr_cllctn].[All]" dimensionUniqueName="[Tum_Year_AA]" displayFolder="" count="0" memberValueDatatype="130" unbalanced="0"/>
    <cacheHierarchy uniqueName="[Tum_Year_AA].[Count]" caption="Count" attribute="1" defaultMemberUniqueName="[Tum_Year_AA].[Count].[All]" allUniqueName="[Tum_Year_AA].[Count].[All]" dimensionUniqueName="[Tum_Year_AA]" displayFolder="" count="0" memberValueDatatype="20" unbalanced="0"/>
    <cacheHierarchy uniqueName="[Tum_Year_AA].[Pop_sum]" caption="Pop_sum" attribute="1" defaultMemberUniqueName="[Tum_Year_AA].[Pop_sum].[All]" allUniqueName="[Tum_Year_AA].[Pop_sum].[All]" dimensionUniqueName="[Tum_Year_AA]" displayFolder="" count="0" memberValueDatatype="5" unbalanced="0"/>
    <cacheHierarchy uniqueName="[Tum_Year_AA].[age_adj_rates]" caption="age_adj_rates" attribute="1" defaultMemberUniqueName="[Tum_Year_AA].[age_adj_rates].[All]" allUniqueName="[Tum_Year_AA].[age_adj_rates].[All]" dimensionUniqueName="[Tum_Year_AA]" displayFolder="" count="0" memberValueDatatype="5" unbalanced="0"/>
    <cacheHierarchy uniqueName="[Tum_Year_AA].[ageadj_CI_Lo]" caption="ageadj_CI_Lo" attribute="1" defaultMemberUniqueName="[Tum_Year_AA].[ageadj_CI_Lo].[All]" allUniqueName="[Tum_Year_AA].[ageadj_CI_Lo].[All]" dimensionUniqueName="[Tum_Year_AA]" displayFolder="" count="0" memberValueDatatype="5" unbalanced="0"/>
    <cacheHierarchy uniqueName="[Tum_Year_AA].[ageadj_CI_Hi]" caption="ageadj_CI_Hi" attribute="1" defaultMemberUniqueName="[Tum_Year_AA].[ageadj_CI_Hi].[All]" allUniqueName="[Tum_Year_AA].[ageadj_CI_Hi].[All]" dimensionUniqueName="[Tum_Year_AA]" displayFolder="" count="0" memberValueDatatype="5" unbalanced="0"/>
    <cacheHierarchy uniqueName="[Tum_Year_AA].[ci_range]" caption="ci_range" attribute="1" defaultMemberUniqueName="[Tum_Year_AA].[ci_range].[All]" allUniqueName="[Tum_Year_AA].[ci_range].[All]" dimensionUniqueName="[Tum_Year_AA]" displayFolder="" count="0" memberValueDatatype="130" unbalanced="0"/>
    <cacheHierarchy uniqueName="[Measures].[Sum of Count]" caption="Sum of Count" measure="1" displayFolder="" measureGroup="D_Year_AA" count="0">
      <extLst>
        <ext xmlns:x15="http://schemas.microsoft.com/office/spreadsheetml/2010/11/main" uri="{B97F6D7D-B522-45F9-BDA1-12C45D357490}">
          <x15:cacheHierarchy aggregatedColumn="51"/>
        </ext>
      </extLst>
    </cacheHierarchy>
    <cacheHierarchy uniqueName="[Measures].[Sum of age_adj_rates]" caption="Sum of age_adj_rates" measure="1" displayFolder="" measureGroup="D_Year_AA" count="0">
      <extLst>
        <ext xmlns:x15="http://schemas.microsoft.com/office/spreadsheetml/2010/11/main" uri="{B97F6D7D-B522-45F9-BDA1-12C45D357490}">
          <x15:cacheHierarchy aggregatedColumn="52"/>
        </ext>
      </extLst>
    </cacheHierarchy>
    <cacheHierarchy uniqueName="[Measures].[Sum of ageadj_CI_Lo]" caption="Sum of ageadj_CI_Lo" measure="1" displayFolder="" measureGroup="D_Year_AA" count="0">
      <extLst>
        <ext xmlns:x15="http://schemas.microsoft.com/office/spreadsheetml/2010/11/main" uri="{B97F6D7D-B522-45F9-BDA1-12C45D357490}">
          <x15:cacheHierarchy aggregatedColumn="53"/>
        </ext>
      </extLst>
    </cacheHierarchy>
    <cacheHierarchy uniqueName="[Measures].[Sum of ageadj_CI_Hi]" caption="Sum of ageadj_CI_Hi" measure="1" displayFolder="" measureGroup="D_Year_AA" count="0">
      <extLst>
        <ext xmlns:x15="http://schemas.microsoft.com/office/spreadsheetml/2010/11/main" uri="{B97F6D7D-B522-45F9-BDA1-12C45D357490}">
          <x15:cacheHierarchy aggregatedColumn="54"/>
        </ext>
      </extLst>
    </cacheHierarchy>
    <cacheHierarchy uniqueName="[Measures].[Sum of DX_YEAR 2]" caption="Sum of DX_YEAR 2" measure="1" displayFolder="" measureGroup="Tum_Year_AA" count="0">
      <extLst>
        <ext xmlns:x15="http://schemas.microsoft.com/office/spreadsheetml/2010/11/main" uri="{B97F6D7D-B522-45F9-BDA1-12C45D357490}">
          <x15:cacheHierarchy aggregatedColumn="108"/>
        </ext>
      </extLst>
    </cacheHierarchy>
    <cacheHierarchy uniqueName="[Measures].[Sum of Count 2]" caption="Sum of Count 2" measure="1" displayFolder="" measureGroup="Tum_Year_AA" count="0">
      <extLst>
        <ext xmlns:x15="http://schemas.microsoft.com/office/spreadsheetml/2010/11/main" uri="{B97F6D7D-B522-45F9-BDA1-12C45D357490}">
          <x15:cacheHierarchy aggregatedColumn="110"/>
        </ext>
      </extLst>
    </cacheHierarchy>
    <cacheHierarchy uniqueName="[Measures].[Sum of age_adj_rates 2]" caption="Sum of age_adj_rates 2" measure="1" displayFolder="" measureGroup="Tum_Year_AA" count="0">
      <extLst>
        <ext xmlns:x15="http://schemas.microsoft.com/office/spreadsheetml/2010/11/main" uri="{B97F6D7D-B522-45F9-BDA1-12C45D357490}">
          <x15:cacheHierarchy aggregatedColumn="112"/>
        </ext>
      </extLst>
    </cacheHierarchy>
    <cacheHierarchy uniqueName="[Measures].[Sum of ageadj_CI_Lo 2]" caption="Sum of ageadj_CI_Lo 2" measure="1" displayFolder="" measureGroup="Tum_Year_AA" count="0">
      <extLst>
        <ext xmlns:x15="http://schemas.microsoft.com/office/spreadsheetml/2010/11/main" uri="{B97F6D7D-B522-45F9-BDA1-12C45D357490}">
          <x15:cacheHierarchy aggregatedColumn="113"/>
        </ext>
      </extLst>
    </cacheHierarchy>
    <cacheHierarchy uniqueName="[Measures].[Sum of ageadj_CI_Hi 2]" caption="Sum of ageadj_CI_Hi 2" measure="1" displayFolder="" measureGroup="Tum_Year_AA" count="0">
      <extLst>
        <ext xmlns:x15="http://schemas.microsoft.com/office/spreadsheetml/2010/11/main" uri="{B97F6D7D-B522-45F9-BDA1-12C45D357490}">
          <x15:cacheHierarchy aggregatedColumn="114"/>
        </ext>
      </extLst>
    </cacheHierarchy>
    <cacheHierarchy uniqueName="[Measures].[Sum of year]" caption="Sum of year" measure="1" displayFolder="" measureGroup="D_Year_AA" count="0">
      <extLst>
        <ext xmlns:x15="http://schemas.microsoft.com/office/spreadsheetml/2010/11/main" uri="{B97F6D7D-B522-45F9-BDA1-12C45D357490}">
          <x15:cacheHierarchy aggregatedColumn="49"/>
        </ext>
      </extLst>
    </cacheHierarchy>
    <cacheHierarchy uniqueName="[Measures].[Sum of Crude_rate]" caption="Sum of Crude_rate" measure="1" displayFolder="" measureGroup="tum_age_data" count="0">
      <extLst>
        <ext xmlns:x15="http://schemas.microsoft.com/office/spreadsheetml/2010/11/main" uri="{B97F6D7D-B522-45F9-BDA1-12C45D357490}">
          <x15:cacheHierarchy aggregatedColumn="63"/>
        </ext>
      </extLst>
    </cacheHierarchy>
    <cacheHierarchy uniqueName="[Measures].[Count of ci_range]" caption="Count of ci_range" measure="1" displayFolder="" measureGroup="tum_age_data" count="0">
      <extLst>
        <ext xmlns:x15="http://schemas.microsoft.com/office/spreadsheetml/2010/11/main" uri="{B97F6D7D-B522-45F9-BDA1-12C45D357490}">
          <x15:cacheHierarchy aggregatedColumn="66"/>
        </ext>
      </extLst>
    </cacheHierarchy>
    <cacheHierarchy uniqueName="[Measures].[Sum of crude_Rate_CIL]" caption="Sum of crude_Rate_CIL" measure="1" displayFolder="" measureGroup="tum_age_data" count="0">
      <extLst>
        <ext xmlns:x15="http://schemas.microsoft.com/office/spreadsheetml/2010/11/main" uri="{B97F6D7D-B522-45F9-BDA1-12C45D357490}">
          <x15:cacheHierarchy aggregatedColumn="64"/>
        </ext>
      </extLst>
    </cacheHierarchy>
    <cacheHierarchy uniqueName="[Measures].[Sum of crude_Rate_CIU]" caption="Sum of crude_Rate_CIU" measure="1" displayFolder="" measureGroup="tum_age_data" count="0">
      <extLst>
        <ext xmlns:x15="http://schemas.microsoft.com/office/spreadsheetml/2010/11/main" uri="{B97F6D7D-B522-45F9-BDA1-12C45D357490}">
          <x15:cacheHierarchy aggregatedColumn="65"/>
        </ext>
      </extLst>
    </cacheHierarchy>
    <cacheHierarchy uniqueName="[Measures].[Sum of Crude_rate 2]" caption="Sum of Crude_rate 2" measure="1" displayFolder="" measureGroup="d_age_data" count="0">
      <extLst>
        <ext xmlns:x15="http://schemas.microsoft.com/office/spreadsheetml/2010/11/main" uri="{B97F6D7D-B522-45F9-BDA1-12C45D357490}">
          <x15:cacheHierarchy aggregatedColumn="5"/>
        </ext>
      </extLst>
    </cacheHierarchy>
    <cacheHierarchy uniqueName="[Measures].[Count of ci_range 2]" caption="Count of ci_range 2" measure="1" displayFolder="" measureGroup="tum_agg_age_data" count="0">
      <extLst>
        <ext xmlns:x15="http://schemas.microsoft.com/office/spreadsheetml/2010/11/main" uri="{B97F6D7D-B522-45F9-BDA1-12C45D357490}">
          <x15:cacheHierarchy aggregatedColumn="76"/>
        </ext>
      </extLst>
    </cacheHierarchy>
    <cacheHierarchy uniqueName="[Measures].[tum_age_alldata]" caption="tum_age_alldata" measure="1" displayFolder="" measureGroup="tum_age_data" count="0"/>
    <cacheHierarchy uniqueName="[Measures].[ci_display_d]" caption="ci_display_d" measure="1" displayFolder="" measureGroup="d_age_data" count="0"/>
    <cacheHierarchy uniqueName="[Measures].[data_all]" caption="data_all" measure="1" displayFolder="" measureGroup="tum_sex_data" count="0"/>
    <cacheHierarchy uniqueName="[Measures].[d_sex_display]" caption="d_sex_display" measure="1" displayFolder="" measureGroup="d_sex_data" count="0"/>
    <cacheHierarchy uniqueName="[Measures].[tum_race_alldata]" caption="tum_race_alldata" measure="1" displayFolder="" measureGroup="tum_race_data" count="0"/>
    <cacheHierarchy uniqueName="[Measures].[d_race_alldata]" caption="d_race_alldata" measure="1" displayFolder="" measureGroup="d_race_data" count="0"/>
    <cacheHierarchy uniqueName="[Measures].[tum_year_alldata]" caption="tum_year_alldata" measure="1" displayFolder="" measureGroup="Tum_Year_AA" count="0"/>
    <cacheHierarchy uniqueName="[Measures].[d_year_alldata]" caption="d_year_alldata" measure="1" displayFolder="" measureGroup="D_Year_AA" count="0"/>
    <cacheHierarchy uniqueName="[Measures].[agg_age_alldata]" caption="agg_age_alldata" measure="1" displayFolder="" measureGroup="tum_agg_age_data" count="0"/>
    <cacheHierarchy uniqueName="[Measures].[d_agg_age_out]" caption="d_agg_age_out" measure="1" displayFolder="" measureGroup="d_agg_age_data" count="0"/>
    <cacheHierarchy uniqueName="[Measures].[t_agg_sex_out]" caption="t_agg_sex_out" measure="1" displayFolder="" measureGroup="tum_agg_sex_data" count="0"/>
    <cacheHierarchy uniqueName="[Measures].[tum_agg_race_out]" caption="tum_agg_race_out" measure="1" displayFolder="" measureGroup="tum_agg_race_data" count="0" oneField="1">
      <fieldsUsage count="1">
        <fieldUsage x="2"/>
      </fieldsUsage>
    </cacheHierarchy>
    <cacheHierarchy uniqueName="[Measures].[d_agg_race_out]" caption="d_agg_race_out" measure="1" displayFolder="" measureGroup="d_agg_race_data" count="0"/>
    <cacheHierarchy uniqueName="[Measures].[d_agg_sex_out]" caption="d_agg_sex_out" measure="1" displayFolder="" measureGroup="d_agg_sex_data" count="0"/>
    <cacheHierarchy uniqueName="[Measures].[__XL_Count D_Year_AA]" caption="__XL_Count D_Year_AA" measure="1" displayFolder="" measureGroup="D_Year_AA" count="0" hidden="1"/>
    <cacheHierarchy uniqueName="[Measures].[__XL_Count Tum_Year_AA]" caption="__XL_Count Tum_Year_AA" measure="1" displayFolder="" measureGroup="Tum_Year_AA" count="0" hidden="1"/>
    <cacheHierarchy uniqueName="[Measures].[__XL_Count ind_cancers]" caption="__XL_Count ind_cancers" measure="1" displayFolder="" measureGroup="ind_cancers" count="0" hidden="1"/>
    <cacheHierarchy uniqueName="[Measures].[__XL_Count tum_age_data]" caption="__XL_Count tum_age_data" measure="1" displayFolder="" measureGroup="tum_age_data" count="0" hidden="1"/>
    <cacheHierarchy uniqueName="[Measures].[__XL_Count d_age_data]" caption="__XL_Count d_age_data" measure="1" displayFolder="" measureGroup="d_age_data" count="0" hidden="1"/>
    <cacheHierarchy uniqueName="[Measures].[__XL_Count tum_sex_data]" caption="__XL_Count tum_sex_data" measure="1" displayFolder="" measureGroup="tum_sex_data" count="0" hidden="1"/>
    <cacheHierarchy uniqueName="[Measures].[__XL_Count d_sex_data]" caption="__XL_Count d_sex_data" measure="1" displayFolder="" measureGroup="d_sex_data" count="0" hidden="1"/>
    <cacheHierarchy uniqueName="[Measures].[__XL_Count tum_race_data]" caption="__XL_Count tum_race_data" measure="1" displayFolder="" measureGroup="tum_race_data" count="0" hidden="1"/>
    <cacheHierarchy uniqueName="[Measures].[__XL_Count d_race_data]" caption="__XL_Count d_race_data" measure="1" displayFolder="" measureGroup="d_race_data" count="0" hidden="1"/>
    <cacheHierarchy uniqueName="[Measures].[__XL_Count tum_agg_age_data]" caption="__XL_Count tum_agg_age_data" measure="1" displayFolder="" measureGroup="tum_agg_age_data" count="0" hidden="1"/>
    <cacheHierarchy uniqueName="[Measures].[__XL_Count d_agg_age_data]" caption="__XL_Count d_agg_age_data" measure="1" displayFolder="" measureGroup="d_agg_age_data" count="0" hidden="1"/>
    <cacheHierarchy uniqueName="[Measures].[__XL_Count tum_agg_sex_data]" caption="__XL_Count tum_agg_sex_data" measure="1" displayFolder="" measureGroup="tum_agg_sex_data" count="0" hidden="1"/>
    <cacheHierarchy uniqueName="[Measures].[__XL_Count d_agg_sex_data]" caption="__XL_Count d_agg_sex_data" measure="1" displayFolder="" measureGroup="d_agg_sex_data" count="0" hidden="1"/>
    <cacheHierarchy uniqueName="[Measures].[__XL_Count tum_agg_race_data]" caption="__XL_Count tum_agg_race_data" measure="1" displayFolder="" measureGroup="tum_agg_race_data" count="0" hidden="1"/>
    <cacheHierarchy uniqueName="[Measures].[__XL_Count d_agg_race_data]" caption="__XL_Count d_agg_race_data" measure="1" displayFolder="" measureGroup="d_agg_race_data" count="0" hidden="1"/>
    <cacheHierarchy uniqueName="[Measures].[__No measures defined]" caption="__No measures defined" measure="1" displayFolder="" count="0" hidden="1"/>
  </cacheHierarchies>
  <kpis count="0"/>
  <dimensions count="16">
    <dimension name="d_age_data" uniqueName="[d_age_data]" caption="d_age_data"/>
    <dimension name="d_agg_age_data" uniqueName="[d_agg_age_data]" caption="d_agg_age_data"/>
    <dimension name="d_agg_race_data" uniqueName="[d_agg_race_data]" caption="d_agg_race_data"/>
    <dimension name="d_agg_sex_data" uniqueName="[d_agg_sex_data]" caption="d_agg_sex_data"/>
    <dimension name="d_race_data" uniqueName="[d_race_data]" caption="d_race_data"/>
    <dimension name="d_sex_data" uniqueName="[d_sex_data]" caption="d_sex_data"/>
    <dimension name="D_Year_AA" uniqueName="[D_Year_AA]" caption="D_Year_AA"/>
    <dimension name="ind_cancers" uniqueName="[ind_cancers]" caption="ind_cancers"/>
    <dimension measure="1" name="Measures" uniqueName="[Measures]" caption="Measures"/>
    <dimension name="tum_age_data" uniqueName="[tum_age_data]" caption="tum_age_data"/>
    <dimension name="tum_agg_age_data" uniqueName="[tum_agg_age_data]" caption="tum_agg_age_data"/>
    <dimension name="tum_agg_race_data" uniqueName="[tum_agg_race_data]" caption="tum_agg_race_data"/>
    <dimension name="tum_agg_sex_data" uniqueName="[tum_agg_sex_data]" caption="tum_agg_sex_data"/>
    <dimension name="tum_race_data" uniqueName="[tum_race_data]" caption="tum_race_data"/>
    <dimension name="tum_sex_data" uniqueName="[tum_sex_data]" caption="tum_sex_data"/>
    <dimension name="Tum_Year_AA" uniqueName="[Tum_Year_AA]" caption="Tum_Year_AA"/>
  </dimensions>
  <measureGroups count="15">
    <measureGroup name="d_age_data" caption="d_age_data"/>
    <measureGroup name="d_agg_age_data" caption="d_agg_age_data"/>
    <measureGroup name="d_agg_race_data" caption="d_agg_race_data"/>
    <measureGroup name="d_agg_sex_data" caption="d_agg_sex_data"/>
    <measureGroup name="d_race_data" caption="d_race_data"/>
    <measureGroup name="d_sex_data" caption="d_sex_data"/>
    <measureGroup name="D_Year_AA" caption="D_Year_AA"/>
    <measureGroup name="ind_cancers" caption="ind_cancers"/>
    <measureGroup name="tum_age_data" caption="tum_age_data"/>
    <measureGroup name="tum_agg_age_data" caption="tum_agg_age_data"/>
    <measureGroup name="tum_agg_race_data" caption="tum_agg_race_data"/>
    <measureGroup name="tum_agg_sex_data" caption="tum_agg_sex_data"/>
    <measureGroup name="tum_race_data" caption="tum_race_data"/>
    <measureGroup name="tum_sex_data" caption="tum_sex_data"/>
    <measureGroup name="Tum_Year_AA" caption="Tum_Year_AA"/>
  </measureGroups>
  <maps count="23">
    <map measureGroup="0" dimension="0"/>
    <map measureGroup="0" dimension="7"/>
    <map measureGroup="1" dimension="1"/>
    <map measureGroup="2" dimension="2"/>
    <map measureGroup="3" dimension="3"/>
    <map measureGroup="4" dimension="4"/>
    <map measureGroup="4" dimension="7"/>
    <map measureGroup="5" dimension="5"/>
    <map measureGroup="5" dimension="7"/>
    <map measureGroup="6" dimension="6"/>
    <map measureGroup="6" dimension="7"/>
    <map measureGroup="7" dimension="7"/>
    <map measureGroup="8" dimension="7"/>
    <map measureGroup="8" dimension="9"/>
    <map measureGroup="9" dimension="10"/>
    <map measureGroup="10" dimension="11"/>
    <map measureGroup="11" dimension="12"/>
    <map measureGroup="12" dimension="7"/>
    <map measureGroup="12" dimension="13"/>
    <map measureGroup="13" dimension="7"/>
    <map measureGroup="13" dimension="14"/>
    <map measureGroup="14" dimension="7"/>
    <map measureGroup="14" dimension="1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Nicholas Zito" refreshedDate="45363.444656134256" backgroundQuery="1" createdVersion="8" refreshedVersion="8" minRefreshableVersion="3" recordCount="0" supportSubquery="1" supportAdvancedDrill="1" xr:uid="{C08D0C35-7229-4881-8078-AB8E98D675BB}">
  <cacheSource type="external" connectionId="1"/>
  <cacheFields count="3">
    <cacheField name="[d_agg_race_data].[race_ethnchs].[race_ethnchs]" caption="race_ethnchs" numFmtId="0" hierarchy="19" level="1">
      <sharedItems count="7">
        <s v="Hispanic"/>
        <s v="Non-Hispanic American Indian or Alaska Native"/>
        <s v="Non-Hispanic Asian/Pacific Islander"/>
        <s v="Non-Hispanic Black"/>
        <s v="Non-Hispanic Other"/>
        <s v="Non-Hispanic White"/>
        <s v="Unknown"/>
      </sharedItems>
      <extLst>
        <ext xmlns:x15="http://schemas.microsoft.com/office/spreadsheetml/2010/11/main" uri="{4F2E5C28-24EA-4eb8-9CBF-B6C8F9C3D259}">
          <x15:cachedUniqueNames>
            <x15:cachedUniqueName index="0" name="[d_agg_race_data].[race_ethnchs].&amp;[Hispanic]"/>
            <x15:cachedUniqueName index="1" name="[d_agg_race_data].[race_ethnchs].&amp;[Non-Hispanic American Indian or Alaska Native]"/>
            <x15:cachedUniqueName index="2" name="[d_agg_race_data].[race_ethnchs].&amp;[Non-Hispanic Asian/Pacific Islander]"/>
            <x15:cachedUniqueName index="3" name="[d_agg_race_data].[race_ethnchs].&amp;[Non-Hispanic Black]"/>
            <x15:cachedUniqueName index="4" name="[d_agg_race_data].[race_ethnchs].&amp;[Non-Hispanic Other]"/>
            <x15:cachedUniqueName index="5" name="[d_agg_race_data].[race_ethnchs].&amp;[Non-Hispanic White]"/>
            <x15:cachedUniqueName index="6" name="[d_agg_race_data].[race_ethnchs].&amp;[Unknown]"/>
          </x15:cachedUniqueNames>
        </ext>
      </extLst>
    </cacheField>
    <cacheField name="[d_agg_race_data].[year].[year]" caption="year" numFmtId="0" hierarchy="18" level="1">
      <sharedItems containsSemiMixedTypes="0" containsString="0" containsNumber="1" containsInteger="1" minValue="2010" maxValue="2021" count="12">
        <n v="2010"/>
        <n v="2011"/>
        <n v="2012"/>
        <n v="2013"/>
        <n v="2014"/>
        <n v="2015"/>
        <n v="2016"/>
        <n v="2017"/>
        <n v="2018"/>
        <n v="2019"/>
        <n v="2020"/>
        <n v="2021"/>
      </sharedItems>
      <extLst>
        <ext xmlns:x15="http://schemas.microsoft.com/office/spreadsheetml/2010/11/main" uri="{4F2E5C28-24EA-4eb8-9CBF-B6C8F9C3D259}">
          <x15:cachedUniqueNames>
            <x15:cachedUniqueName index="0" name="[d_agg_race_data].[year].&amp;[2010]"/>
            <x15:cachedUniqueName index="1" name="[d_agg_race_data].[year].&amp;[2011]"/>
            <x15:cachedUniqueName index="2" name="[d_agg_race_data].[year].&amp;[2012]"/>
            <x15:cachedUniqueName index="3" name="[d_agg_race_data].[year].&amp;[2013]"/>
            <x15:cachedUniqueName index="4" name="[d_agg_race_data].[year].&amp;[2014]"/>
            <x15:cachedUniqueName index="5" name="[d_agg_race_data].[year].&amp;[2015]"/>
            <x15:cachedUniqueName index="6" name="[d_agg_race_data].[year].&amp;[2016]"/>
            <x15:cachedUniqueName index="7" name="[d_agg_race_data].[year].&amp;[2017]"/>
            <x15:cachedUniqueName index="8" name="[d_agg_race_data].[year].&amp;[2018]"/>
            <x15:cachedUniqueName index="9" name="[d_agg_race_data].[year].&amp;[2019]"/>
            <x15:cachedUniqueName index="10" name="[d_agg_race_data].[year].&amp;[2020]"/>
            <x15:cachedUniqueName index="11" name="[d_agg_race_data].[year].&amp;[2021]"/>
          </x15:cachedUniqueNames>
        </ext>
      </extLst>
    </cacheField>
    <cacheField name="[Measures].[d_agg_race_out]" caption="d_agg_race_out" numFmtId="0" hierarchy="144" level="32767"/>
  </cacheFields>
  <cacheHierarchies count="162">
    <cacheHierarchy uniqueName="[d_age_data].[cncr_cllctn]" caption="cncr_cllctn" attribute="1" defaultMemberUniqueName="[d_age_data].[cncr_cllctn].[All]" allUniqueName="[d_age_data].[cncr_cllctn].[All]" dimensionUniqueName="[d_age_data]" displayFolder="" count="0" memberValueDatatype="130" unbalanced="0"/>
    <cacheHierarchy uniqueName="[d_age_data].[year]" caption="year" attribute="1" defaultMemberUniqueName="[d_age_data].[year].[All]" allUniqueName="[d_age_data].[year].[All]" dimensionUniqueName="[d_age_data]" displayFolder="" count="0" memberValueDatatype="20" unbalanced="0"/>
    <cacheHierarchy uniqueName="[d_age_data].[AGE_GRP1]" caption="AGE_GRP1" attribute="1" defaultMemberUniqueName="[d_age_data].[AGE_GRP1].[All]" allUniqueName="[d_age_data].[AGE_GRP1].[All]" dimensionUniqueName="[d_age_data]" displayFolder="" count="0" memberValueDatatype="130" unbalanced="0"/>
    <cacheHierarchy uniqueName="[d_age_data].[COUNT]" caption="COUNT" attribute="1" defaultMemberUniqueName="[d_age_data].[COUNT].[All]" allUniqueName="[d_age_data].[COUNT].[All]" dimensionUniqueName="[d_age_data]" displayFolder="" count="0" memberValueDatatype="20" unbalanced="0"/>
    <cacheHierarchy uniqueName="[d_age_data].[PERCENT]" caption="PERCENT" attribute="1" defaultMemberUniqueName="[d_age_data].[PERCENT].[All]" allUniqueName="[d_age_data].[PERCENT].[All]" dimensionUniqueName="[d_age_data]" displayFolder="" count="0" memberValueDatatype="5" unbalanced="0"/>
    <cacheHierarchy uniqueName="[d_age_data].[Crude_rate]" caption="Crude_rate" attribute="1" defaultMemberUniqueName="[d_age_data].[Crude_rate].[All]" allUniqueName="[d_age_data].[Crude_rate].[All]" dimensionUniqueName="[d_age_data]" displayFolder="" count="0" memberValueDatatype="5" unbalanced="0"/>
    <cacheHierarchy uniqueName="[d_age_data].[crude_Rate_CIL]" caption="crude_Rate_CIL" attribute="1" defaultMemberUniqueName="[d_age_data].[crude_Rate_CIL].[All]" allUniqueName="[d_age_data].[crude_Rate_CIL].[All]" dimensionUniqueName="[d_age_data]" displayFolder="" count="0" memberValueDatatype="5" unbalanced="0"/>
    <cacheHierarchy uniqueName="[d_age_data].[crude_Rate_CIU]" caption="crude_Rate_CIU" attribute="1" defaultMemberUniqueName="[d_age_data].[crude_Rate_CIU].[All]" allUniqueName="[d_age_data].[crude_Rate_CIU].[All]" dimensionUniqueName="[d_age_data]" displayFolder="" count="0" memberValueDatatype="5" unbalanced="0"/>
    <cacheHierarchy uniqueName="[d_age_data].[ci_range]" caption="ci_range" attribute="1" defaultMemberUniqueName="[d_age_data].[ci_range].[All]" allUniqueName="[d_age_data].[ci_range].[All]" dimensionUniqueName="[d_age_data]" displayFolder="" count="0" memberValueDatatype="130" unbalanced="0"/>
    <cacheHierarchy uniqueName="[d_agg_age_data].[Aggregate_Recode]" caption="Aggregate_Recode" attribute="1" defaultMemberUniqueName="[d_agg_age_data].[Aggregate_Recode].[All]" allUniqueName="[d_agg_age_data].[Aggregate_Recode].[All]" dimensionUniqueName="[d_agg_age_data]" displayFolder="" count="0" memberValueDatatype="20" unbalanced="0"/>
    <cacheHierarchy uniqueName="[d_agg_age_data].[year]" caption="year" attribute="1" defaultMemberUniqueName="[d_agg_age_data].[year].[All]" allUniqueName="[d_agg_age_data].[year].[All]" dimensionUniqueName="[d_agg_age_data]" displayFolder="" count="0" memberValueDatatype="20" unbalanced="0"/>
    <cacheHierarchy uniqueName="[d_agg_age_data].[AGE_GRP1]" caption="AGE_GRP1" attribute="1" defaultMemberUniqueName="[d_agg_age_data].[AGE_GRP1].[All]" allUniqueName="[d_agg_age_data].[AGE_GRP1].[All]" dimensionUniqueName="[d_agg_age_data]" displayFolder="" count="0" memberValueDatatype="130" unbalanced="0"/>
    <cacheHierarchy uniqueName="[d_agg_age_data].[COUNT]" caption="COUNT" attribute="1" defaultMemberUniqueName="[d_agg_age_data].[COUNT].[All]" allUniqueName="[d_agg_age_data].[COUNT].[All]" dimensionUniqueName="[d_agg_age_data]" displayFolder="" count="0" memberValueDatatype="20" unbalanced="0"/>
    <cacheHierarchy uniqueName="[d_agg_age_data].[PERCENT]" caption="PERCENT" attribute="1" defaultMemberUniqueName="[d_agg_age_data].[PERCENT].[All]" allUniqueName="[d_agg_age_data].[PERCENT].[All]" dimensionUniqueName="[d_agg_age_data]" displayFolder="" count="0" memberValueDatatype="5" unbalanced="0"/>
    <cacheHierarchy uniqueName="[d_agg_age_data].[Crude_rate]" caption="Crude_rate" attribute="1" defaultMemberUniqueName="[d_agg_age_data].[Crude_rate].[All]" allUniqueName="[d_agg_age_data].[Crude_rate].[All]" dimensionUniqueName="[d_agg_age_data]" displayFolder="" count="0" memberValueDatatype="5" unbalanced="0"/>
    <cacheHierarchy uniqueName="[d_agg_age_data].[crude_Rate_CIL]" caption="crude_Rate_CIL" attribute="1" defaultMemberUniqueName="[d_agg_age_data].[crude_Rate_CIL].[All]" allUniqueName="[d_agg_age_data].[crude_Rate_CIL].[All]" dimensionUniqueName="[d_agg_age_data]" displayFolder="" count="0" memberValueDatatype="5" unbalanced="0"/>
    <cacheHierarchy uniqueName="[d_agg_age_data].[crude_Rate_CIU]" caption="crude_Rate_CIU" attribute="1" defaultMemberUniqueName="[d_agg_age_data].[crude_Rate_CIU].[All]" allUniqueName="[d_agg_age_data].[crude_Rate_CIU].[All]" dimensionUniqueName="[d_agg_age_data]" displayFolder="" count="0" memberValueDatatype="5" unbalanced="0"/>
    <cacheHierarchy uniqueName="[d_agg_age_data].[ci_range]" caption="ci_range" attribute="1" defaultMemberUniqueName="[d_agg_age_data].[ci_range].[All]" allUniqueName="[d_agg_age_data].[ci_range].[All]" dimensionUniqueName="[d_agg_age_data]" displayFolder="" count="0" memberValueDatatype="130" unbalanced="0"/>
    <cacheHierarchy uniqueName="[d_agg_race_data].[year]" caption="year" attribute="1" defaultMemberUniqueName="[d_agg_race_data].[year].[All]" allUniqueName="[d_agg_race_data].[year].[All]" dimensionUniqueName="[d_agg_race_data]" displayFolder="" count="2" memberValueDatatype="20" unbalanced="0">
      <fieldsUsage count="2">
        <fieldUsage x="-1"/>
        <fieldUsage x="1"/>
      </fieldsUsage>
    </cacheHierarchy>
    <cacheHierarchy uniqueName="[d_agg_race_data].[race_ethnchs]" caption="race_ethnchs" attribute="1" defaultMemberUniqueName="[d_agg_race_data].[race_ethnchs].[All]" allUniqueName="[d_agg_race_data].[race_ethnchs].[All]" dimensionUniqueName="[d_agg_race_data]" displayFolder="" count="2" memberValueDatatype="130" unbalanced="0">
      <fieldsUsage count="2">
        <fieldUsage x="-1"/>
        <fieldUsage x="0"/>
      </fieldsUsage>
    </cacheHierarchy>
    <cacheHierarchy uniqueName="[d_agg_race_data].[Count]" caption="Count" attribute="1" defaultMemberUniqueName="[d_agg_race_data].[Count].[All]" allUniqueName="[d_agg_race_data].[Count].[All]" dimensionUniqueName="[d_agg_race_data]" displayFolder="" count="0" memberValueDatatype="20" unbalanced="0"/>
    <cacheHierarchy uniqueName="[d_agg_race_data].[age_adj_rates]" caption="age_adj_rates" attribute="1" defaultMemberUniqueName="[d_agg_race_data].[age_adj_rates].[All]" allUniqueName="[d_agg_race_data].[age_adj_rates].[All]" dimensionUniqueName="[d_agg_race_data]" displayFolder="" count="0" memberValueDatatype="5" unbalanced="0"/>
    <cacheHierarchy uniqueName="[d_agg_race_data].[ageadj_CI_Lo]" caption="ageadj_CI_Lo" attribute="1" defaultMemberUniqueName="[d_agg_race_data].[ageadj_CI_Lo].[All]" allUniqueName="[d_agg_race_data].[ageadj_CI_Lo].[All]" dimensionUniqueName="[d_agg_race_data]" displayFolder="" count="0" memberValueDatatype="5" unbalanced="0"/>
    <cacheHierarchy uniqueName="[d_agg_race_data].[ageadj_CI_Hi]" caption="ageadj_CI_Hi" attribute="1" defaultMemberUniqueName="[d_agg_race_data].[ageadj_CI_Hi].[All]" allUniqueName="[d_agg_race_data].[ageadj_CI_Hi].[All]" dimensionUniqueName="[d_agg_race_data]" displayFolder="" count="0" memberValueDatatype="5" unbalanced="0"/>
    <cacheHierarchy uniqueName="[d_agg_race_data].[ci _range]" caption="ci _range" attribute="1" defaultMemberUniqueName="[d_agg_race_data].[ci _range].[All]" allUniqueName="[d_agg_race_data].[ci _range].[All]" dimensionUniqueName="[d_agg_race_data]" displayFolder="" count="0" memberValueDatatype="130" unbalanced="0"/>
    <cacheHierarchy uniqueName="[d_agg_sex_data].[year]" caption="year" attribute="1" defaultMemberUniqueName="[d_agg_sex_data].[year].[All]" allUniqueName="[d_agg_sex_data].[year].[All]" dimensionUniqueName="[d_agg_sex_data]" displayFolder="" count="0" memberValueDatatype="20" unbalanced="0"/>
    <cacheHierarchy uniqueName="[d_agg_sex_data].[sex]" caption="sex" attribute="1" defaultMemberUniqueName="[d_agg_sex_data].[sex].[All]" allUniqueName="[d_agg_sex_data].[sex].[All]" dimensionUniqueName="[d_agg_sex_data]" displayFolder="" count="0" memberValueDatatype="130" unbalanced="0"/>
    <cacheHierarchy uniqueName="[d_agg_sex_data].[Count]" caption="Count" attribute="1" defaultMemberUniqueName="[d_agg_sex_data].[Count].[All]" allUniqueName="[d_agg_sex_data].[Count].[All]" dimensionUniqueName="[d_agg_sex_data]" displayFolder="" count="0" memberValueDatatype="20" unbalanced="0"/>
    <cacheHierarchy uniqueName="[d_agg_sex_data].[age_adj_rates]" caption="age_adj_rates" attribute="1" defaultMemberUniqueName="[d_agg_sex_data].[age_adj_rates].[All]" allUniqueName="[d_agg_sex_data].[age_adj_rates].[All]" dimensionUniqueName="[d_agg_sex_data]" displayFolder="" count="0" memberValueDatatype="5" unbalanced="0"/>
    <cacheHierarchy uniqueName="[d_agg_sex_data].[ageadj_CI_Lo]" caption="ageadj_CI_Lo" attribute="1" defaultMemberUniqueName="[d_agg_sex_data].[ageadj_CI_Lo].[All]" allUniqueName="[d_agg_sex_data].[ageadj_CI_Lo].[All]" dimensionUniqueName="[d_agg_sex_data]" displayFolder="" count="0" memberValueDatatype="5" unbalanced="0"/>
    <cacheHierarchy uniqueName="[d_agg_sex_data].[ageadj_CI_Hi]" caption="ageadj_CI_Hi" attribute="1" defaultMemberUniqueName="[d_agg_sex_data].[ageadj_CI_Hi].[All]" allUniqueName="[d_agg_sex_data].[ageadj_CI_Hi].[All]" dimensionUniqueName="[d_agg_sex_data]" displayFolder="" count="0" memberValueDatatype="5" unbalanced="0"/>
    <cacheHierarchy uniqueName="[d_agg_sex_data].[ci_range]" caption="ci_range" attribute="1" defaultMemberUniqueName="[d_agg_sex_data].[ci_range].[All]" allUniqueName="[d_agg_sex_data].[ci_range].[All]" dimensionUniqueName="[d_agg_sex_data]" displayFolder="" count="0" memberValueDatatype="130" unbalanced="0"/>
    <cacheHierarchy uniqueName="[d_race_data].[year]" caption="year" attribute="1" defaultMemberUniqueName="[d_race_data].[year].[All]" allUniqueName="[d_race_data].[year].[All]" dimensionUniqueName="[d_race_data]" displayFolder="" count="0" memberValueDatatype="20" unbalanced="0"/>
    <cacheHierarchy uniqueName="[d_race_data].[cncr_cllctn]" caption="cncr_cllctn" attribute="1" defaultMemberUniqueName="[d_race_data].[cncr_cllctn].[All]" allUniqueName="[d_race_data].[cncr_cllctn].[All]" dimensionUniqueName="[d_race_data]" displayFolder="" count="0" memberValueDatatype="130" unbalanced="0"/>
    <cacheHierarchy uniqueName="[d_race_data].[race_ethnchs]" caption="race_ethnchs" attribute="1" defaultMemberUniqueName="[d_race_data].[race_ethnchs].[All]" allUniqueName="[d_race_data].[race_ethnchs].[All]" dimensionUniqueName="[d_race_data]" displayFolder="" count="0" memberValueDatatype="130" unbalanced="0"/>
    <cacheHierarchy uniqueName="[d_race_data].[Count]" caption="Count" attribute="1" defaultMemberUniqueName="[d_race_data].[Count].[All]" allUniqueName="[d_race_data].[Count].[All]" dimensionUniqueName="[d_race_data]" displayFolder="" count="0" memberValueDatatype="20" unbalanced="0"/>
    <cacheHierarchy uniqueName="[d_race_data].[age_adj_rates]" caption="age_adj_rates" attribute="1" defaultMemberUniqueName="[d_race_data].[age_adj_rates].[All]" allUniqueName="[d_race_data].[age_adj_rates].[All]" dimensionUniqueName="[d_race_data]" displayFolder="" count="0" memberValueDatatype="5" unbalanced="0"/>
    <cacheHierarchy uniqueName="[d_race_data].[ageadj_CI_Lo]" caption="ageadj_CI_Lo" attribute="1" defaultMemberUniqueName="[d_race_data].[ageadj_CI_Lo].[All]" allUniqueName="[d_race_data].[ageadj_CI_Lo].[All]" dimensionUniqueName="[d_race_data]" displayFolder="" count="0" memberValueDatatype="5" unbalanced="0"/>
    <cacheHierarchy uniqueName="[d_race_data].[ageadj_CI_Hi]" caption="ageadj_CI_Hi" attribute="1" defaultMemberUniqueName="[d_race_data].[ageadj_CI_Hi].[All]" allUniqueName="[d_race_data].[ageadj_CI_Hi].[All]" dimensionUniqueName="[d_race_data]" displayFolder="" count="0" memberValueDatatype="5" unbalanced="0"/>
    <cacheHierarchy uniqueName="[d_race_data].[ci_lo_fix]" caption="ci_lo_fix" attribute="1" defaultMemberUniqueName="[d_race_data].[ci_lo_fix].[All]" allUniqueName="[d_race_data].[ci_lo_fix].[All]" dimensionUniqueName="[d_race_data]" displayFolder="" count="0" memberValueDatatype="5" unbalanced="0"/>
    <cacheHierarchy uniqueName="[d_race_data].[ci_range]" caption="ci_range" attribute="1" defaultMemberUniqueName="[d_race_data].[ci_range].[All]" allUniqueName="[d_race_data].[ci_range].[All]" dimensionUniqueName="[d_race_data]" displayFolder="" count="0" memberValueDatatype="130" unbalanced="0"/>
    <cacheHierarchy uniqueName="[d_sex_data].[year]" caption="year" attribute="1" defaultMemberUniqueName="[d_sex_data].[year].[All]" allUniqueName="[d_sex_data].[year].[All]" dimensionUniqueName="[d_sex_data]" displayFolder="" count="0" memberValueDatatype="20" unbalanced="0"/>
    <cacheHierarchy uniqueName="[d_sex_data].[cncr_cllctn]" caption="cncr_cllctn" attribute="1" defaultMemberUniqueName="[d_sex_data].[cncr_cllctn].[All]" allUniqueName="[d_sex_data].[cncr_cllctn].[All]" dimensionUniqueName="[d_sex_data]" displayFolder="" count="0" memberValueDatatype="130" unbalanced="0"/>
    <cacheHierarchy uniqueName="[d_sex_data].[sex]" caption="sex" attribute="1" defaultMemberUniqueName="[d_sex_data].[sex].[All]" allUniqueName="[d_sex_data].[sex].[All]" dimensionUniqueName="[d_sex_data]" displayFolder="" count="0" memberValueDatatype="130" unbalanced="0"/>
    <cacheHierarchy uniqueName="[d_sex_data].[Count]" caption="Count" attribute="1" defaultMemberUniqueName="[d_sex_data].[Count].[All]" allUniqueName="[d_sex_data].[Count].[All]" dimensionUniqueName="[d_sex_data]" displayFolder="" count="0" memberValueDatatype="20" unbalanced="0"/>
    <cacheHierarchy uniqueName="[d_sex_data].[age_adj_rates]" caption="age_adj_rates" attribute="1" defaultMemberUniqueName="[d_sex_data].[age_adj_rates].[All]" allUniqueName="[d_sex_data].[age_adj_rates].[All]" dimensionUniqueName="[d_sex_data]" displayFolder="" count="0" memberValueDatatype="5" unbalanced="0"/>
    <cacheHierarchy uniqueName="[d_sex_data].[ageadj_CI_Lo]" caption="ageadj_CI_Lo" attribute="1" defaultMemberUniqueName="[d_sex_data].[ageadj_CI_Lo].[All]" allUniqueName="[d_sex_data].[ageadj_CI_Lo].[All]" dimensionUniqueName="[d_sex_data]" displayFolder="" count="0" memberValueDatatype="5" unbalanced="0"/>
    <cacheHierarchy uniqueName="[d_sex_data].[ageadj_CI_Hi]" caption="ageadj_CI_Hi" attribute="1" defaultMemberUniqueName="[d_sex_data].[ageadj_CI_Hi].[All]" allUniqueName="[d_sex_data].[ageadj_CI_Hi].[All]" dimensionUniqueName="[d_sex_data]" displayFolder="" count="0" memberValueDatatype="5" unbalanced="0"/>
    <cacheHierarchy uniqueName="[d_sex_data].[ci_range]" caption="ci_range" attribute="1" defaultMemberUniqueName="[d_sex_data].[ci_range].[All]" allUniqueName="[d_sex_data].[ci_range].[All]" dimensionUniqueName="[d_sex_data]" displayFolder="" count="0" memberValueDatatype="130" unbalanced="0"/>
    <cacheHierarchy uniqueName="[D_Year_AA].[year]" caption="year" attribute="1" defaultMemberUniqueName="[D_Year_AA].[year].[All]" allUniqueName="[D_Year_AA].[year].[All]" dimensionUniqueName="[D_Year_AA]" displayFolder="" count="0" memberValueDatatype="20" unbalanced="0"/>
    <cacheHierarchy uniqueName="[D_Year_AA].[cncr_cllctn]" caption="cncr_cllctn" attribute="1" defaultMemberUniqueName="[D_Year_AA].[cncr_cllctn].[All]" allUniqueName="[D_Year_AA].[cncr_cllctn].[All]" dimensionUniqueName="[D_Year_AA]" displayFolder="" count="0" memberValueDatatype="130" unbalanced="0"/>
    <cacheHierarchy uniqueName="[D_Year_AA].[Count]" caption="Count" attribute="1" defaultMemberUniqueName="[D_Year_AA].[Count].[All]" allUniqueName="[D_Year_AA].[Count].[All]" dimensionUniqueName="[D_Year_AA]" displayFolder="" count="0" memberValueDatatype="20" unbalanced="0"/>
    <cacheHierarchy uniqueName="[D_Year_AA].[age_adj_rates]" caption="age_adj_rates" attribute="1" defaultMemberUniqueName="[D_Year_AA].[age_adj_rates].[All]" allUniqueName="[D_Year_AA].[age_adj_rates].[All]" dimensionUniqueName="[D_Year_AA]" displayFolder="" count="0" memberValueDatatype="5" unbalanced="0"/>
    <cacheHierarchy uniqueName="[D_Year_AA].[ageadj_CI_Lo]" caption="ageadj_CI_Lo" attribute="1" defaultMemberUniqueName="[D_Year_AA].[ageadj_CI_Lo].[All]" allUniqueName="[D_Year_AA].[ageadj_CI_Lo].[All]" dimensionUniqueName="[D_Year_AA]" displayFolder="" count="0" memberValueDatatype="5" unbalanced="0"/>
    <cacheHierarchy uniqueName="[D_Year_AA].[ageadj_CI_Hi]" caption="ageadj_CI_Hi" attribute="1" defaultMemberUniqueName="[D_Year_AA].[ageadj_CI_Hi].[All]" allUniqueName="[D_Year_AA].[ageadj_CI_Hi].[All]" dimensionUniqueName="[D_Year_AA]" displayFolder="" count="0" memberValueDatatype="5" unbalanced="0"/>
    <cacheHierarchy uniqueName="[D_Year_AA].[ci_range]" caption="ci_range" attribute="1" defaultMemberUniqueName="[D_Year_AA].[ci_range].[All]" allUniqueName="[D_Year_AA].[ci_range].[All]" dimensionUniqueName="[D_Year_AA]" displayFolder="" count="0" memberValueDatatype="130" unbalanced="0"/>
    <cacheHierarchy uniqueName="[ind_cancers].[cncr_cllctn]" caption="cncr_cllctn" attribute="1" defaultMemberUniqueName="[ind_cancers].[cncr_cllctn].[All]" allUniqueName="[ind_cancers].[cncr_cllctn].[All]" dimensionUniqueName="[ind_cancers]" displayFolder="" count="0" memberValueDatatype="130" unbalanced="0"/>
    <cacheHierarchy uniqueName="[tum_age_data].[cncr_cllctn]" caption="cncr_cllctn" attribute="1" defaultMemberUniqueName="[tum_age_data].[cncr_cllctn].[All]" allUniqueName="[tum_age_data].[cncr_cllctn].[All]" dimensionUniqueName="[tum_age_data]" displayFolder="" count="0" memberValueDatatype="130" unbalanced="0"/>
    <cacheHierarchy uniqueName="[tum_age_data].[DX_YEAR]" caption="DX_YEAR" attribute="1" defaultMemberUniqueName="[tum_age_data].[DX_YEAR].[All]" allUniqueName="[tum_age_data].[DX_YEAR].[All]" dimensionUniqueName="[tum_age_data]" displayFolder="" count="0" memberValueDatatype="20" unbalanced="0"/>
    <cacheHierarchy uniqueName="[tum_age_data].[AGE_GRP1]" caption="AGE_GRP1" attribute="1" defaultMemberUniqueName="[tum_age_data].[AGE_GRP1].[All]" allUniqueName="[tum_age_data].[AGE_GRP1].[All]" dimensionUniqueName="[tum_age_data]" displayFolder="" count="0" memberValueDatatype="130" unbalanced="0"/>
    <cacheHierarchy uniqueName="[tum_age_data].[COUNT]" caption="COUNT" attribute="1" defaultMemberUniqueName="[tum_age_data].[COUNT].[All]" allUniqueName="[tum_age_data].[COUNT].[All]" dimensionUniqueName="[tum_age_data]" displayFolder="" count="0" memberValueDatatype="20" unbalanced="0"/>
    <cacheHierarchy uniqueName="[tum_age_data].[PERCENT]" caption="PERCENT" attribute="1" defaultMemberUniqueName="[tum_age_data].[PERCENT].[All]" allUniqueName="[tum_age_data].[PERCENT].[All]" dimensionUniqueName="[tum_age_data]" displayFolder="" count="0" memberValueDatatype="5" unbalanced="0"/>
    <cacheHierarchy uniqueName="[tum_age_data].[Population]" caption="Population" attribute="1" defaultMemberUniqueName="[tum_age_data].[Population].[All]" allUniqueName="[tum_age_data].[Population].[All]" dimensionUniqueName="[tum_age_data]" displayFolder="" count="0" memberValueDatatype="5" unbalanced="0"/>
    <cacheHierarchy uniqueName="[tum_age_data].[Crude_rate]" caption="Crude_rate" attribute="1" defaultMemberUniqueName="[tum_age_data].[Crude_rate].[All]" allUniqueName="[tum_age_data].[Crude_rate].[All]" dimensionUniqueName="[tum_age_data]" displayFolder="" count="0" memberValueDatatype="5" unbalanced="0"/>
    <cacheHierarchy uniqueName="[tum_age_data].[crude_Rate_CIL]" caption="crude_Rate_CIL" attribute="1" defaultMemberUniqueName="[tum_age_data].[crude_Rate_CIL].[All]" allUniqueName="[tum_age_data].[crude_Rate_CIL].[All]" dimensionUniqueName="[tum_age_data]" displayFolder="" count="0" memberValueDatatype="5" unbalanced="0"/>
    <cacheHierarchy uniqueName="[tum_age_data].[crude_Rate_CIU]" caption="crude_Rate_CIU" attribute="1" defaultMemberUniqueName="[tum_age_data].[crude_Rate_CIU].[All]" allUniqueName="[tum_age_data].[crude_Rate_CIU].[All]" dimensionUniqueName="[tum_age_data]" displayFolder="" count="0" memberValueDatatype="5" unbalanced="0"/>
    <cacheHierarchy uniqueName="[tum_age_data].[ci_range]" caption="ci_range" attribute="1" defaultMemberUniqueName="[tum_age_data].[ci_range].[All]" allUniqueName="[tum_age_data].[ci_range].[All]" dimensionUniqueName="[tum_age_data]" displayFolder="" count="0" memberValueDatatype="130" unbalanced="0"/>
    <cacheHierarchy uniqueName="[tum_agg_age_data].[CNR_GRP3]" caption="CNR_GRP3" attribute="1" defaultMemberUniqueName="[tum_agg_age_data].[CNR_GRP3].[All]" allUniqueName="[tum_agg_age_data].[CNR_GRP3].[All]" dimensionUniqueName="[tum_agg_age_data]" displayFolder="" count="0" memberValueDatatype="20" unbalanced="0"/>
    <cacheHierarchy uniqueName="[tum_agg_age_data].[DX_YEAR]" caption="DX_YEAR" attribute="1" defaultMemberUniqueName="[tum_agg_age_data].[DX_YEAR].[All]" allUniqueName="[tum_agg_age_data].[DX_YEAR].[All]" dimensionUniqueName="[tum_agg_age_data]" displayFolder="" count="0" memberValueDatatype="20" unbalanced="0"/>
    <cacheHierarchy uniqueName="[tum_agg_age_data].[AGE_GRP1]" caption="AGE_GRP1" attribute="1" defaultMemberUniqueName="[tum_agg_age_data].[AGE_GRP1].[All]" allUniqueName="[tum_agg_age_data].[AGE_GRP1].[All]" dimensionUniqueName="[tum_agg_age_data]" displayFolder="" count="0" memberValueDatatype="130" unbalanced="0"/>
    <cacheHierarchy uniqueName="[tum_agg_age_data].[COUNT]" caption="COUNT" attribute="1" defaultMemberUniqueName="[tum_agg_age_data].[COUNT].[All]" allUniqueName="[tum_agg_age_data].[COUNT].[All]" dimensionUniqueName="[tum_agg_age_data]" displayFolder="" count="0" memberValueDatatype="20" unbalanced="0"/>
    <cacheHierarchy uniqueName="[tum_agg_age_data].[PERCENT]" caption="PERCENT" attribute="1" defaultMemberUniqueName="[tum_agg_age_data].[PERCENT].[All]" allUniqueName="[tum_agg_age_data].[PERCENT].[All]" dimensionUniqueName="[tum_agg_age_data]" displayFolder="" count="0" memberValueDatatype="5" unbalanced="0"/>
    <cacheHierarchy uniqueName="[tum_agg_age_data].[Population]" caption="Population" attribute="1" defaultMemberUniqueName="[tum_agg_age_data].[Population].[All]" allUniqueName="[tum_agg_age_data].[Population].[All]" dimensionUniqueName="[tum_agg_age_data]" displayFolder="" count="0" memberValueDatatype="5" unbalanced="0"/>
    <cacheHierarchy uniqueName="[tum_agg_age_data].[Crude_rate]" caption="Crude_rate" attribute="1" defaultMemberUniqueName="[tum_agg_age_data].[Crude_rate].[All]" allUniqueName="[tum_agg_age_data].[Crude_rate].[All]" dimensionUniqueName="[tum_agg_age_data]" displayFolder="" count="0" memberValueDatatype="5" unbalanced="0"/>
    <cacheHierarchy uniqueName="[tum_agg_age_data].[crude_Rate_CIL]" caption="crude_Rate_CIL" attribute="1" defaultMemberUniqueName="[tum_agg_age_data].[crude_Rate_CIL].[All]" allUniqueName="[tum_agg_age_data].[crude_Rate_CIL].[All]" dimensionUniqueName="[tum_agg_age_data]" displayFolder="" count="0" memberValueDatatype="5" unbalanced="0"/>
    <cacheHierarchy uniqueName="[tum_agg_age_data].[crude_Rate_CIU]" caption="crude_Rate_CIU" attribute="1" defaultMemberUniqueName="[tum_agg_age_data].[crude_Rate_CIU].[All]" allUniqueName="[tum_agg_age_data].[crude_Rate_CIU].[All]" dimensionUniqueName="[tum_agg_age_data]" displayFolder="" count="0" memberValueDatatype="5" unbalanced="0"/>
    <cacheHierarchy uniqueName="[tum_agg_age_data].[ci_range]" caption="ci_range" attribute="1" defaultMemberUniqueName="[tum_agg_age_data].[ci_range].[All]" allUniqueName="[tum_agg_age_data].[ci_range].[All]" dimensionUniqueName="[tum_agg_age_data]" displayFolder="" count="0" memberValueDatatype="130" unbalanced="0"/>
    <cacheHierarchy uniqueName="[tum_agg_race_data].[DX_YEAR]" caption="DX_YEAR" attribute="1" defaultMemberUniqueName="[tum_agg_race_data].[DX_YEAR].[All]" allUniqueName="[tum_agg_race_data].[DX_YEAR].[All]" dimensionUniqueName="[tum_agg_race_data]" displayFolder="" count="0" memberValueDatatype="20" unbalanced="0"/>
    <cacheHierarchy uniqueName="[tum_agg_race_data].[race_ethn]" caption="race_ethn" attribute="1" defaultMemberUniqueName="[tum_agg_race_data].[race_ethn].[All]" allUniqueName="[tum_agg_race_data].[race_ethn].[All]" dimensionUniqueName="[tum_agg_race_data]" displayFolder="" count="0" memberValueDatatype="130" unbalanced="0"/>
    <cacheHierarchy uniqueName="[tum_agg_race_data].[Count]" caption="Count" attribute="1" defaultMemberUniqueName="[tum_agg_race_data].[Count].[All]" allUniqueName="[tum_agg_race_data].[Count].[All]" dimensionUniqueName="[tum_agg_race_data]" displayFolder="" count="0" memberValueDatatype="20" unbalanced="0"/>
    <cacheHierarchy uniqueName="[tum_agg_race_data].[age_adj_rates]" caption="age_adj_rates" attribute="1" defaultMemberUniqueName="[tum_agg_race_data].[age_adj_rates].[All]" allUniqueName="[tum_agg_race_data].[age_adj_rates].[All]" dimensionUniqueName="[tum_agg_race_data]" displayFolder="" count="0" memberValueDatatype="5" unbalanced="0"/>
    <cacheHierarchy uniqueName="[tum_agg_race_data].[ageadj_CI_Lo]" caption="ageadj_CI_Lo" attribute="1" defaultMemberUniqueName="[tum_agg_race_data].[ageadj_CI_Lo].[All]" allUniqueName="[tum_agg_race_data].[ageadj_CI_Lo].[All]" dimensionUniqueName="[tum_agg_race_data]" displayFolder="" count="0" memberValueDatatype="5" unbalanced="0"/>
    <cacheHierarchy uniqueName="[tum_agg_race_data].[ageadj_CI_Hi]" caption="ageadj_CI_Hi" attribute="1" defaultMemberUniqueName="[tum_agg_race_data].[ageadj_CI_Hi].[All]" allUniqueName="[tum_agg_race_data].[ageadj_CI_Hi].[All]" dimensionUniqueName="[tum_agg_race_data]" displayFolder="" count="0" memberValueDatatype="5" unbalanced="0"/>
    <cacheHierarchy uniqueName="[tum_agg_race_data].[ci_range]" caption="ci_range" attribute="1" defaultMemberUniqueName="[tum_agg_race_data].[ci_range].[All]" allUniqueName="[tum_agg_race_data].[ci_range].[All]" dimensionUniqueName="[tum_agg_race_data]" displayFolder="" count="0" memberValueDatatype="130" unbalanced="0"/>
    <cacheHierarchy uniqueName="[tum_agg_sex_data].[DX_YEAR]" caption="DX_YEAR" attribute="1" defaultMemberUniqueName="[tum_agg_sex_data].[DX_YEAR].[All]" allUniqueName="[tum_agg_sex_data].[DX_YEAR].[All]" dimensionUniqueName="[tum_agg_sex_data]" displayFolder="" count="0" memberValueDatatype="20" unbalanced="0"/>
    <cacheHierarchy uniqueName="[tum_agg_sex_data].[new_sex]" caption="new_sex" attribute="1" defaultMemberUniqueName="[tum_agg_sex_data].[new_sex].[All]" allUniqueName="[tum_agg_sex_data].[new_sex].[All]" dimensionUniqueName="[tum_agg_sex_data]" displayFolder="" count="0" memberValueDatatype="130" unbalanced="0"/>
    <cacheHierarchy uniqueName="[tum_agg_sex_data].[Count]" caption="Count" attribute="1" defaultMemberUniqueName="[tum_agg_sex_data].[Count].[All]" allUniqueName="[tum_agg_sex_data].[Count].[All]" dimensionUniqueName="[tum_agg_sex_data]" displayFolder="" count="0" memberValueDatatype="20" unbalanced="0"/>
    <cacheHierarchy uniqueName="[tum_agg_sex_data].[age_adj_rates]" caption="age_adj_rates" attribute="1" defaultMemberUniqueName="[tum_agg_sex_data].[age_adj_rates].[All]" allUniqueName="[tum_agg_sex_data].[age_adj_rates].[All]" dimensionUniqueName="[tum_agg_sex_data]" displayFolder="" count="0" memberValueDatatype="5" unbalanced="0"/>
    <cacheHierarchy uniqueName="[tum_agg_sex_data].[ageadj_CI_Lo]" caption="ageadj_CI_Lo" attribute="1" defaultMemberUniqueName="[tum_agg_sex_data].[ageadj_CI_Lo].[All]" allUniqueName="[tum_agg_sex_data].[ageadj_CI_Lo].[All]" dimensionUniqueName="[tum_agg_sex_data]" displayFolder="" count="0" memberValueDatatype="5" unbalanced="0"/>
    <cacheHierarchy uniqueName="[tum_agg_sex_data].[ageadj_CI_Hi]" caption="ageadj_CI_Hi" attribute="1" defaultMemberUniqueName="[tum_agg_sex_data].[ageadj_CI_Hi].[All]" allUniqueName="[tum_agg_sex_data].[ageadj_CI_Hi].[All]" dimensionUniqueName="[tum_agg_sex_data]" displayFolder="" count="0" memberValueDatatype="5" unbalanced="0"/>
    <cacheHierarchy uniqueName="[tum_agg_sex_data].[ci_range]" caption="ci_range" attribute="1" defaultMemberUniqueName="[tum_agg_sex_data].[ci_range].[All]" allUniqueName="[tum_agg_sex_data].[ci_range].[All]" dimensionUniqueName="[tum_agg_sex_data]" displayFolder="" count="0" memberValueDatatype="130" unbalanced="0"/>
    <cacheHierarchy uniqueName="[tum_race_data].[DX_YEAR]" caption="DX_YEAR" attribute="1" defaultMemberUniqueName="[tum_race_data].[DX_YEAR].[All]" allUniqueName="[tum_race_data].[DX_YEAR].[All]" dimensionUniqueName="[tum_race_data]" displayFolder="" count="0" memberValueDatatype="20" unbalanced="0"/>
    <cacheHierarchy uniqueName="[tum_race_data].[cncr_cllctn]" caption="cncr_cllctn" attribute="1" defaultMemberUniqueName="[tum_race_data].[cncr_cllctn].[All]" allUniqueName="[tum_race_data].[cncr_cllctn].[All]" dimensionUniqueName="[tum_race_data]" displayFolder="" count="0" memberValueDatatype="130" unbalanced="0"/>
    <cacheHierarchy uniqueName="[tum_race_data].[race_ethn]" caption="race_ethn" attribute="1" defaultMemberUniqueName="[tum_race_data].[race_ethn].[All]" allUniqueName="[tum_race_data].[race_ethn].[All]" dimensionUniqueName="[tum_race_data]" displayFolder="" count="0" memberValueDatatype="130" unbalanced="0"/>
    <cacheHierarchy uniqueName="[tum_race_data].[Count]" caption="Count" attribute="1" defaultMemberUniqueName="[tum_race_data].[Count].[All]" allUniqueName="[tum_race_data].[Count].[All]" dimensionUniqueName="[tum_race_data]" displayFolder="" count="0" memberValueDatatype="20" unbalanced="0"/>
    <cacheHierarchy uniqueName="[tum_race_data].[age_adj_rates]" caption="age_adj_rates" attribute="1" defaultMemberUniqueName="[tum_race_data].[age_adj_rates].[All]" allUniqueName="[tum_race_data].[age_adj_rates].[All]" dimensionUniqueName="[tum_race_data]" displayFolder="" count="0" memberValueDatatype="5" unbalanced="0"/>
    <cacheHierarchy uniqueName="[tum_race_data].[ageadj_CI_Lo]" caption="ageadj_CI_Lo" attribute="1" defaultMemberUniqueName="[tum_race_data].[ageadj_CI_Lo].[All]" allUniqueName="[tum_race_data].[ageadj_CI_Lo].[All]" dimensionUniqueName="[tum_race_data]" displayFolder="" count="0" memberValueDatatype="5" unbalanced="0"/>
    <cacheHierarchy uniqueName="[tum_race_data].[ageadj_CI_Hi]" caption="ageadj_CI_Hi" attribute="1" defaultMemberUniqueName="[tum_race_data].[ageadj_CI_Hi].[All]" allUniqueName="[tum_race_data].[ageadj_CI_Hi].[All]" dimensionUniqueName="[tum_race_data]" displayFolder="" count="0" memberValueDatatype="5" unbalanced="0"/>
    <cacheHierarchy uniqueName="[tum_race_data].[ci_range]" caption="ci_range" attribute="1" defaultMemberUniqueName="[tum_race_data].[ci_range].[All]" allUniqueName="[tum_race_data].[ci_range].[All]" dimensionUniqueName="[tum_race_data]" displayFolder="" count="0" memberValueDatatype="130" unbalanced="0"/>
    <cacheHierarchy uniqueName="[tum_sex_data].[DX_YEAR]" caption="DX_YEAR" attribute="1" defaultMemberUniqueName="[tum_sex_data].[DX_YEAR].[All]" allUniqueName="[tum_sex_data].[DX_YEAR].[All]" dimensionUniqueName="[tum_sex_data]" displayFolder="" count="0" memberValueDatatype="20" unbalanced="0"/>
    <cacheHierarchy uniqueName="[tum_sex_data].[cncr_cllctn]" caption="cncr_cllctn" attribute="1" defaultMemberUniqueName="[tum_sex_data].[cncr_cllctn].[All]" allUniqueName="[tum_sex_data].[cncr_cllctn].[All]" dimensionUniqueName="[tum_sex_data]" displayFolder="" count="0" memberValueDatatype="130" unbalanced="0"/>
    <cacheHierarchy uniqueName="[tum_sex_data].[new_sex]" caption="new_sex" attribute="1" defaultMemberUniqueName="[tum_sex_data].[new_sex].[All]" allUniqueName="[tum_sex_data].[new_sex].[All]" dimensionUniqueName="[tum_sex_data]" displayFolder="" count="0" memberValueDatatype="130" unbalanced="0"/>
    <cacheHierarchy uniqueName="[tum_sex_data].[Count]" caption="Count" attribute="1" defaultMemberUniqueName="[tum_sex_data].[Count].[All]" allUniqueName="[tum_sex_data].[Count].[All]" dimensionUniqueName="[tum_sex_data]" displayFolder="" count="0" memberValueDatatype="20" unbalanced="0"/>
    <cacheHierarchy uniqueName="[tum_sex_data].[age_adj_rates]" caption="age_adj_rates" attribute="1" defaultMemberUniqueName="[tum_sex_data].[age_adj_rates].[All]" allUniqueName="[tum_sex_data].[age_adj_rates].[All]" dimensionUniqueName="[tum_sex_data]" displayFolder="" count="0" memberValueDatatype="5" unbalanced="0"/>
    <cacheHierarchy uniqueName="[tum_sex_data].[ageadj_CI_Lo]" caption="ageadj_CI_Lo" attribute="1" defaultMemberUniqueName="[tum_sex_data].[ageadj_CI_Lo].[All]" allUniqueName="[tum_sex_data].[ageadj_CI_Lo].[All]" dimensionUniqueName="[tum_sex_data]" displayFolder="" count="0" memberValueDatatype="5" unbalanced="0"/>
    <cacheHierarchy uniqueName="[tum_sex_data].[ageadj_CI_Hi]" caption="ageadj_CI_Hi" attribute="1" defaultMemberUniqueName="[tum_sex_data].[ageadj_CI_Hi].[All]" allUniqueName="[tum_sex_data].[ageadj_CI_Hi].[All]" dimensionUniqueName="[tum_sex_data]" displayFolder="" count="0" memberValueDatatype="5" unbalanced="0"/>
    <cacheHierarchy uniqueName="[tum_sex_data].[ci_range]" caption="ci_range" attribute="1" defaultMemberUniqueName="[tum_sex_data].[ci_range].[All]" allUniqueName="[tum_sex_data].[ci_range].[All]" dimensionUniqueName="[tum_sex_data]" displayFolder="" count="0" memberValueDatatype="130" unbalanced="0"/>
    <cacheHierarchy uniqueName="[tum_sex_data].[Column2]" caption="Column2" attribute="1" defaultMemberUniqueName="[tum_sex_data].[Column2].[All]" allUniqueName="[tum_sex_data].[Column2].[All]" dimensionUniqueName="[tum_sex_data]" displayFolder="" count="0" memberValueDatatype="130" unbalanced="0"/>
    <cacheHierarchy uniqueName="[Tum_Year_AA].[DX_YEAR]" caption="DX_YEAR" attribute="1" defaultMemberUniqueName="[Tum_Year_AA].[DX_YEAR].[All]" allUniqueName="[Tum_Year_AA].[DX_YEAR].[All]" dimensionUniqueName="[Tum_Year_AA]" displayFolder="" count="0" memberValueDatatype="20" unbalanced="0"/>
    <cacheHierarchy uniqueName="[Tum_Year_AA].[cncr_cllctn]" caption="cncr_cllctn" attribute="1" defaultMemberUniqueName="[Tum_Year_AA].[cncr_cllctn].[All]" allUniqueName="[Tum_Year_AA].[cncr_cllctn].[All]" dimensionUniqueName="[Tum_Year_AA]" displayFolder="" count="0" memberValueDatatype="130" unbalanced="0"/>
    <cacheHierarchy uniqueName="[Tum_Year_AA].[Count]" caption="Count" attribute="1" defaultMemberUniqueName="[Tum_Year_AA].[Count].[All]" allUniqueName="[Tum_Year_AA].[Count].[All]" dimensionUniqueName="[Tum_Year_AA]" displayFolder="" count="0" memberValueDatatype="20" unbalanced="0"/>
    <cacheHierarchy uniqueName="[Tum_Year_AA].[Pop_sum]" caption="Pop_sum" attribute="1" defaultMemberUniqueName="[Tum_Year_AA].[Pop_sum].[All]" allUniqueName="[Tum_Year_AA].[Pop_sum].[All]" dimensionUniqueName="[Tum_Year_AA]" displayFolder="" count="0" memberValueDatatype="5" unbalanced="0"/>
    <cacheHierarchy uniqueName="[Tum_Year_AA].[age_adj_rates]" caption="age_adj_rates" attribute="1" defaultMemberUniqueName="[Tum_Year_AA].[age_adj_rates].[All]" allUniqueName="[Tum_Year_AA].[age_adj_rates].[All]" dimensionUniqueName="[Tum_Year_AA]" displayFolder="" count="0" memberValueDatatype="5" unbalanced="0"/>
    <cacheHierarchy uniqueName="[Tum_Year_AA].[ageadj_CI_Lo]" caption="ageadj_CI_Lo" attribute="1" defaultMemberUniqueName="[Tum_Year_AA].[ageadj_CI_Lo].[All]" allUniqueName="[Tum_Year_AA].[ageadj_CI_Lo].[All]" dimensionUniqueName="[Tum_Year_AA]" displayFolder="" count="0" memberValueDatatype="5" unbalanced="0"/>
    <cacheHierarchy uniqueName="[Tum_Year_AA].[ageadj_CI_Hi]" caption="ageadj_CI_Hi" attribute="1" defaultMemberUniqueName="[Tum_Year_AA].[ageadj_CI_Hi].[All]" allUniqueName="[Tum_Year_AA].[ageadj_CI_Hi].[All]" dimensionUniqueName="[Tum_Year_AA]" displayFolder="" count="0" memberValueDatatype="5" unbalanced="0"/>
    <cacheHierarchy uniqueName="[Tum_Year_AA].[ci_range]" caption="ci_range" attribute="1" defaultMemberUniqueName="[Tum_Year_AA].[ci_range].[All]" allUniqueName="[Tum_Year_AA].[ci_range].[All]" dimensionUniqueName="[Tum_Year_AA]" displayFolder="" count="0" memberValueDatatype="130" unbalanced="0"/>
    <cacheHierarchy uniqueName="[Measures].[Sum of Count]" caption="Sum of Count" measure="1" displayFolder="" measureGroup="D_Year_AA" count="0">
      <extLst>
        <ext xmlns:x15="http://schemas.microsoft.com/office/spreadsheetml/2010/11/main" uri="{B97F6D7D-B522-45F9-BDA1-12C45D357490}">
          <x15:cacheHierarchy aggregatedColumn="51"/>
        </ext>
      </extLst>
    </cacheHierarchy>
    <cacheHierarchy uniqueName="[Measures].[Sum of age_adj_rates]" caption="Sum of age_adj_rates" measure="1" displayFolder="" measureGroup="D_Year_AA" count="0">
      <extLst>
        <ext xmlns:x15="http://schemas.microsoft.com/office/spreadsheetml/2010/11/main" uri="{B97F6D7D-B522-45F9-BDA1-12C45D357490}">
          <x15:cacheHierarchy aggregatedColumn="52"/>
        </ext>
      </extLst>
    </cacheHierarchy>
    <cacheHierarchy uniqueName="[Measures].[Sum of ageadj_CI_Lo]" caption="Sum of ageadj_CI_Lo" measure="1" displayFolder="" measureGroup="D_Year_AA" count="0">
      <extLst>
        <ext xmlns:x15="http://schemas.microsoft.com/office/spreadsheetml/2010/11/main" uri="{B97F6D7D-B522-45F9-BDA1-12C45D357490}">
          <x15:cacheHierarchy aggregatedColumn="53"/>
        </ext>
      </extLst>
    </cacheHierarchy>
    <cacheHierarchy uniqueName="[Measures].[Sum of ageadj_CI_Hi]" caption="Sum of ageadj_CI_Hi" measure="1" displayFolder="" measureGroup="D_Year_AA" count="0">
      <extLst>
        <ext xmlns:x15="http://schemas.microsoft.com/office/spreadsheetml/2010/11/main" uri="{B97F6D7D-B522-45F9-BDA1-12C45D357490}">
          <x15:cacheHierarchy aggregatedColumn="54"/>
        </ext>
      </extLst>
    </cacheHierarchy>
    <cacheHierarchy uniqueName="[Measures].[Sum of DX_YEAR 2]" caption="Sum of DX_YEAR 2" measure="1" displayFolder="" measureGroup="Tum_Year_AA" count="0">
      <extLst>
        <ext xmlns:x15="http://schemas.microsoft.com/office/spreadsheetml/2010/11/main" uri="{B97F6D7D-B522-45F9-BDA1-12C45D357490}">
          <x15:cacheHierarchy aggregatedColumn="108"/>
        </ext>
      </extLst>
    </cacheHierarchy>
    <cacheHierarchy uniqueName="[Measures].[Sum of Count 2]" caption="Sum of Count 2" measure="1" displayFolder="" measureGroup="Tum_Year_AA" count="0">
      <extLst>
        <ext xmlns:x15="http://schemas.microsoft.com/office/spreadsheetml/2010/11/main" uri="{B97F6D7D-B522-45F9-BDA1-12C45D357490}">
          <x15:cacheHierarchy aggregatedColumn="110"/>
        </ext>
      </extLst>
    </cacheHierarchy>
    <cacheHierarchy uniqueName="[Measures].[Sum of age_adj_rates 2]" caption="Sum of age_adj_rates 2" measure="1" displayFolder="" measureGroup="Tum_Year_AA" count="0">
      <extLst>
        <ext xmlns:x15="http://schemas.microsoft.com/office/spreadsheetml/2010/11/main" uri="{B97F6D7D-B522-45F9-BDA1-12C45D357490}">
          <x15:cacheHierarchy aggregatedColumn="112"/>
        </ext>
      </extLst>
    </cacheHierarchy>
    <cacheHierarchy uniqueName="[Measures].[Sum of ageadj_CI_Lo 2]" caption="Sum of ageadj_CI_Lo 2" measure="1" displayFolder="" measureGroup="Tum_Year_AA" count="0">
      <extLst>
        <ext xmlns:x15="http://schemas.microsoft.com/office/spreadsheetml/2010/11/main" uri="{B97F6D7D-B522-45F9-BDA1-12C45D357490}">
          <x15:cacheHierarchy aggregatedColumn="113"/>
        </ext>
      </extLst>
    </cacheHierarchy>
    <cacheHierarchy uniqueName="[Measures].[Sum of ageadj_CI_Hi 2]" caption="Sum of ageadj_CI_Hi 2" measure="1" displayFolder="" measureGroup="Tum_Year_AA" count="0">
      <extLst>
        <ext xmlns:x15="http://schemas.microsoft.com/office/spreadsheetml/2010/11/main" uri="{B97F6D7D-B522-45F9-BDA1-12C45D357490}">
          <x15:cacheHierarchy aggregatedColumn="114"/>
        </ext>
      </extLst>
    </cacheHierarchy>
    <cacheHierarchy uniqueName="[Measures].[Sum of year]" caption="Sum of year" measure="1" displayFolder="" measureGroup="D_Year_AA" count="0">
      <extLst>
        <ext xmlns:x15="http://schemas.microsoft.com/office/spreadsheetml/2010/11/main" uri="{B97F6D7D-B522-45F9-BDA1-12C45D357490}">
          <x15:cacheHierarchy aggregatedColumn="49"/>
        </ext>
      </extLst>
    </cacheHierarchy>
    <cacheHierarchy uniqueName="[Measures].[Sum of Crude_rate]" caption="Sum of Crude_rate" measure="1" displayFolder="" measureGroup="tum_age_data" count="0">
      <extLst>
        <ext xmlns:x15="http://schemas.microsoft.com/office/spreadsheetml/2010/11/main" uri="{B97F6D7D-B522-45F9-BDA1-12C45D357490}">
          <x15:cacheHierarchy aggregatedColumn="63"/>
        </ext>
      </extLst>
    </cacheHierarchy>
    <cacheHierarchy uniqueName="[Measures].[Count of ci_range]" caption="Count of ci_range" measure="1" displayFolder="" measureGroup="tum_age_data" count="0">
      <extLst>
        <ext xmlns:x15="http://schemas.microsoft.com/office/spreadsheetml/2010/11/main" uri="{B97F6D7D-B522-45F9-BDA1-12C45D357490}">
          <x15:cacheHierarchy aggregatedColumn="66"/>
        </ext>
      </extLst>
    </cacheHierarchy>
    <cacheHierarchy uniqueName="[Measures].[Sum of crude_Rate_CIL]" caption="Sum of crude_Rate_CIL" measure="1" displayFolder="" measureGroup="tum_age_data" count="0">
      <extLst>
        <ext xmlns:x15="http://schemas.microsoft.com/office/spreadsheetml/2010/11/main" uri="{B97F6D7D-B522-45F9-BDA1-12C45D357490}">
          <x15:cacheHierarchy aggregatedColumn="64"/>
        </ext>
      </extLst>
    </cacheHierarchy>
    <cacheHierarchy uniqueName="[Measures].[Sum of crude_Rate_CIU]" caption="Sum of crude_Rate_CIU" measure="1" displayFolder="" measureGroup="tum_age_data" count="0">
      <extLst>
        <ext xmlns:x15="http://schemas.microsoft.com/office/spreadsheetml/2010/11/main" uri="{B97F6D7D-B522-45F9-BDA1-12C45D357490}">
          <x15:cacheHierarchy aggregatedColumn="65"/>
        </ext>
      </extLst>
    </cacheHierarchy>
    <cacheHierarchy uniqueName="[Measures].[Sum of Crude_rate 2]" caption="Sum of Crude_rate 2" measure="1" displayFolder="" measureGroup="d_age_data" count="0">
      <extLst>
        <ext xmlns:x15="http://schemas.microsoft.com/office/spreadsheetml/2010/11/main" uri="{B97F6D7D-B522-45F9-BDA1-12C45D357490}">
          <x15:cacheHierarchy aggregatedColumn="5"/>
        </ext>
      </extLst>
    </cacheHierarchy>
    <cacheHierarchy uniqueName="[Measures].[Count of ci_range 2]" caption="Count of ci_range 2" measure="1" displayFolder="" measureGroup="tum_agg_age_data" count="0">
      <extLst>
        <ext xmlns:x15="http://schemas.microsoft.com/office/spreadsheetml/2010/11/main" uri="{B97F6D7D-B522-45F9-BDA1-12C45D357490}">
          <x15:cacheHierarchy aggregatedColumn="76"/>
        </ext>
      </extLst>
    </cacheHierarchy>
    <cacheHierarchy uniqueName="[Measures].[tum_age_alldata]" caption="tum_age_alldata" measure="1" displayFolder="" measureGroup="tum_age_data" count="0"/>
    <cacheHierarchy uniqueName="[Measures].[ci_display_d]" caption="ci_display_d" measure="1" displayFolder="" measureGroup="d_age_data" count="0"/>
    <cacheHierarchy uniqueName="[Measures].[data_all]" caption="data_all" measure="1" displayFolder="" measureGroup="tum_sex_data" count="0"/>
    <cacheHierarchy uniqueName="[Measures].[d_sex_display]" caption="d_sex_display" measure="1" displayFolder="" measureGroup="d_sex_data" count="0"/>
    <cacheHierarchy uniqueName="[Measures].[tum_race_alldata]" caption="tum_race_alldata" measure="1" displayFolder="" measureGroup="tum_race_data" count="0"/>
    <cacheHierarchy uniqueName="[Measures].[d_race_alldata]" caption="d_race_alldata" measure="1" displayFolder="" measureGroup="d_race_data" count="0"/>
    <cacheHierarchy uniqueName="[Measures].[tum_year_alldata]" caption="tum_year_alldata" measure="1" displayFolder="" measureGroup="Tum_Year_AA" count="0"/>
    <cacheHierarchy uniqueName="[Measures].[d_year_alldata]" caption="d_year_alldata" measure="1" displayFolder="" measureGroup="D_Year_AA" count="0"/>
    <cacheHierarchy uniqueName="[Measures].[agg_age_alldata]" caption="agg_age_alldata" measure="1" displayFolder="" measureGroup="tum_agg_age_data" count="0"/>
    <cacheHierarchy uniqueName="[Measures].[d_agg_age_out]" caption="d_agg_age_out" measure="1" displayFolder="" measureGroup="d_agg_age_data" count="0"/>
    <cacheHierarchy uniqueName="[Measures].[t_agg_sex_out]" caption="t_agg_sex_out" measure="1" displayFolder="" measureGroup="tum_agg_sex_data" count="0"/>
    <cacheHierarchy uniqueName="[Measures].[tum_agg_race_out]" caption="tum_agg_race_out" measure="1" displayFolder="" measureGroup="tum_agg_race_data" count="0"/>
    <cacheHierarchy uniqueName="[Measures].[d_agg_race_out]" caption="d_agg_race_out" measure="1" displayFolder="" measureGroup="d_agg_race_data" count="0" oneField="1">
      <fieldsUsage count="1">
        <fieldUsage x="2"/>
      </fieldsUsage>
    </cacheHierarchy>
    <cacheHierarchy uniqueName="[Measures].[d_agg_sex_out]" caption="d_agg_sex_out" measure="1" displayFolder="" measureGroup="d_agg_sex_data" count="0"/>
    <cacheHierarchy uniqueName="[Measures].[__XL_Count D_Year_AA]" caption="__XL_Count D_Year_AA" measure="1" displayFolder="" measureGroup="D_Year_AA" count="0" hidden="1"/>
    <cacheHierarchy uniqueName="[Measures].[__XL_Count Tum_Year_AA]" caption="__XL_Count Tum_Year_AA" measure="1" displayFolder="" measureGroup="Tum_Year_AA" count="0" hidden="1"/>
    <cacheHierarchy uniqueName="[Measures].[__XL_Count ind_cancers]" caption="__XL_Count ind_cancers" measure="1" displayFolder="" measureGroup="ind_cancers" count="0" hidden="1"/>
    <cacheHierarchy uniqueName="[Measures].[__XL_Count tum_age_data]" caption="__XL_Count tum_age_data" measure="1" displayFolder="" measureGroup="tum_age_data" count="0" hidden="1"/>
    <cacheHierarchy uniqueName="[Measures].[__XL_Count d_age_data]" caption="__XL_Count d_age_data" measure="1" displayFolder="" measureGroup="d_age_data" count="0" hidden="1"/>
    <cacheHierarchy uniqueName="[Measures].[__XL_Count tum_sex_data]" caption="__XL_Count tum_sex_data" measure="1" displayFolder="" measureGroup="tum_sex_data" count="0" hidden="1"/>
    <cacheHierarchy uniqueName="[Measures].[__XL_Count d_sex_data]" caption="__XL_Count d_sex_data" measure="1" displayFolder="" measureGroup="d_sex_data" count="0" hidden="1"/>
    <cacheHierarchy uniqueName="[Measures].[__XL_Count tum_race_data]" caption="__XL_Count tum_race_data" measure="1" displayFolder="" measureGroup="tum_race_data" count="0" hidden="1"/>
    <cacheHierarchy uniqueName="[Measures].[__XL_Count d_race_data]" caption="__XL_Count d_race_data" measure="1" displayFolder="" measureGroup="d_race_data" count="0" hidden="1"/>
    <cacheHierarchy uniqueName="[Measures].[__XL_Count tum_agg_age_data]" caption="__XL_Count tum_agg_age_data" measure="1" displayFolder="" measureGroup="tum_agg_age_data" count="0" hidden="1"/>
    <cacheHierarchy uniqueName="[Measures].[__XL_Count d_agg_age_data]" caption="__XL_Count d_agg_age_data" measure="1" displayFolder="" measureGroup="d_agg_age_data" count="0" hidden="1"/>
    <cacheHierarchy uniqueName="[Measures].[__XL_Count tum_agg_sex_data]" caption="__XL_Count tum_agg_sex_data" measure="1" displayFolder="" measureGroup="tum_agg_sex_data" count="0" hidden="1"/>
    <cacheHierarchy uniqueName="[Measures].[__XL_Count d_agg_sex_data]" caption="__XL_Count d_agg_sex_data" measure="1" displayFolder="" measureGroup="d_agg_sex_data" count="0" hidden="1"/>
    <cacheHierarchy uniqueName="[Measures].[__XL_Count tum_agg_race_data]" caption="__XL_Count tum_agg_race_data" measure="1" displayFolder="" measureGroup="tum_agg_race_data" count="0" hidden="1"/>
    <cacheHierarchy uniqueName="[Measures].[__XL_Count d_agg_race_data]" caption="__XL_Count d_agg_race_data" measure="1" displayFolder="" measureGroup="d_agg_race_data" count="0" hidden="1"/>
    <cacheHierarchy uniqueName="[Measures].[__No measures defined]" caption="__No measures defined" measure="1" displayFolder="" count="0" hidden="1"/>
  </cacheHierarchies>
  <kpis count="0"/>
  <dimensions count="16">
    <dimension name="d_age_data" uniqueName="[d_age_data]" caption="d_age_data"/>
    <dimension name="d_agg_age_data" uniqueName="[d_agg_age_data]" caption="d_agg_age_data"/>
    <dimension name="d_agg_race_data" uniqueName="[d_agg_race_data]" caption="d_agg_race_data"/>
    <dimension name="d_agg_sex_data" uniqueName="[d_agg_sex_data]" caption="d_agg_sex_data"/>
    <dimension name="d_race_data" uniqueName="[d_race_data]" caption="d_race_data"/>
    <dimension name="d_sex_data" uniqueName="[d_sex_data]" caption="d_sex_data"/>
    <dimension name="D_Year_AA" uniqueName="[D_Year_AA]" caption="D_Year_AA"/>
    <dimension name="ind_cancers" uniqueName="[ind_cancers]" caption="ind_cancers"/>
    <dimension measure="1" name="Measures" uniqueName="[Measures]" caption="Measures"/>
    <dimension name="tum_age_data" uniqueName="[tum_age_data]" caption="tum_age_data"/>
    <dimension name="tum_agg_age_data" uniqueName="[tum_agg_age_data]" caption="tum_agg_age_data"/>
    <dimension name="tum_agg_race_data" uniqueName="[tum_agg_race_data]" caption="tum_agg_race_data"/>
    <dimension name="tum_agg_sex_data" uniqueName="[tum_agg_sex_data]" caption="tum_agg_sex_data"/>
    <dimension name="tum_race_data" uniqueName="[tum_race_data]" caption="tum_race_data"/>
    <dimension name="tum_sex_data" uniqueName="[tum_sex_data]" caption="tum_sex_data"/>
    <dimension name="Tum_Year_AA" uniqueName="[Tum_Year_AA]" caption="Tum_Year_AA"/>
  </dimensions>
  <measureGroups count="15">
    <measureGroup name="d_age_data" caption="d_age_data"/>
    <measureGroup name="d_agg_age_data" caption="d_agg_age_data"/>
    <measureGroup name="d_agg_race_data" caption="d_agg_race_data"/>
    <measureGroup name="d_agg_sex_data" caption="d_agg_sex_data"/>
    <measureGroup name="d_race_data" caption="d_race_data"/>
    <measureGroup name="d_sex_data" caption="d_sex_data"/>
    <measureGroup name="D_Year_AA" caption="D_Year_AA"/>
    <measureGroup name="ind_cancers" caption="ind_cancers"/>
    <measureGroup name="tum_age_data" caption="tum_age_data"/>
    <measureGroup name="tum_agg_age_data" caption="tum_agg_age_data"/>
    <measureGroup name="tum_agg_race_data" caption="tum_agg_race_data"/>
    <measureGroup name="tum_agg_sex_data" caption="tum_agg_sex_data"/>
    <measureGroup name="tum_race_data" caption="tum_race_data"/>
    <measureGroup name="tum_sex_data" caption="tum_sex_data"/>
    <measureGroup name="Tum_Year_AA" caption="Tum_Year_AA"/>
  </measureGroups>
  <maps count="23">
    <map measureGroup="0" dimension="0"/>
    <map measureGroup="0" dimension="7"/>
    <map measureGroup="1" dimension="1"/>
    <map measureGroup="2" dimension="2"/>
    <map measureGroup="3" dimension="3"/>
    <map measureGroup="4" dimension="4"/>
    <map measureGroup="4" dimension="7"/>
    <map measureGroup="5" dimension="5"/>
    <map measureGroup="5" dimension="7"/>
    <map measureGroup="6" dimension="6"/>
    <map measureGroup="6" dimension="7"/>
    <map measureGroup="7" dimension="7"/>
    <map measureGroup="8" dimension="7"/>
    <map measureGroup="8" dimension="9"/>
    <map measureGroup="9" dimension="10"/>
    <map measureGroup="10" dimension="11"/>
    <map measureGroup="11" dimension="12"/>
    <map measureGroup="12" dimension="7"/>
    <map measureGroup="12" dimension="13"/>
    <map measureGroup="13" dimension="7"/>
    <map measureGroup="13" dimension="14"/>
    <map measureGroup="14" dimension="7"/>
    <map measureGroup="14" dimension="1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Nicholas Zito" refreshedDate="45363.439783449074" backgroundQuery="1" createdVersion="3" refreshedVersion="8" minRefreshableVersion="3" recordCount="0" supportSubquery="1" supportAdvancedDrill="1" xr:uid="{94BA59DB-E6E3-43CB-ABF0-195B87C0E1EC}">
  <cacheSource type="external" connectionId="1">
    <extLst>
      <ext xmlns:x14="http://schemas.microsoft.com/office/spreadsheetml/2009/9/main" uri="{F057638F-6D5F-4e77-A914-E7F072B9BCA8}">
        <x14:sourceConnection name="ThisWorkbookDataModel"/>
      </ext>
    </extLst>
  </cacheSource>
  <cacheFields count="0"/>
  <cacheHierarchies count="162">
    <cacheHierarchy uniqueName="[d_age_data].[cncr_cllctn]" caption="cncr_cllctn" attribute="1" defaultMemberUniqueName="[d_age_data].[cncr_cllctn].[All]" allUniqueName="[d_age_data].[cncr_cllctn].[All]" dimensionUniqueName="[d_age_data]" displayFolder="" count="0" memberValueDatatype="130" unbalanced="0"/>
    <cacheHierarchy uniqueName="[d_age_data].[year]" caption="year" attribute="1" defaultMemberUniqueName="[d_age_data].[year].[All]" allUniqueName="[d_age_data].[year].[All]" dimensionUniqueName="[d_age_data]" displayFolder="" count="0" memberValueDatatype="20" unbalanced="0"/>
    <cacheHierarchy uniqueName="[d_age_data].[AGE_GRP1]" caption="AGE_GRP1" attribute="1" defaultMemberUniqueName="[d_age_data].[AGE_GRP1].[All]" allUniqueName="[d_age_data].[AGE_GRP1].[All]" dimensionUniqueName="[d_age_data]" displayFolder="" count="0" memberValueDatatype="130" unbalanced="0"/>
    <cacheHierarchy uniqueName="[d_age_data].[COUNT]" caption="COUNT" attribute="1" defaultMemberUniqueName="[d_age_data].[COUNT].[All]" allUniqueName="[d_age_data].[COUNT].[All]" dimensionUniqueName="[d_age_data]" displayFolder="" count="0" memberValueDatatype="20" unbalanced="0"/>
    <cacheHierarchy uniqueName="[d_age_data].[PERCENT]" caption="PERCENT" attribute="1" defaultMemberUniqueName="[d_age_data].[PERCENT].[All]" allUniqueName="[d_age_data].[PERCENT].[All]" dimensionUniqueName="[d_age_data]" displayFolder="" count="0" memberValueDatatype="5" unbalanced="0"/>
    <cacheHierarchy uniqueName="[d_age_data].[Crude_rate]" caption="Crude_rate" attribute="1" defaultMemberUniqueName="[d_age_data].[Crude_rate].[All]" allUniqueName="[d_age_data].[Crude_rate].[All]" dimensionUniqueName="[d_age_data]" displayFolder="" count="0" memberValueDatatype="5" unbalanced="0"/>
    <cacheHierarchy uniqueName="[d_age_data].[crude_Rate_CIL]" caption="crude_Rate_CIL" attribute="1" defaultMemberUniqueName="[d_age_data].[crude_Rate_CIL].[All]" allUniqueName="[d_age_data].[crude_Rate_CIL].[All]" dimensionUniqueName="[d_age_data]" displayFolder="" count="0" memberValueDatatype="5" unbalanced="0"/>
    <cacheHierarchy uniqueName="[d_age_data].[crude_Rate_CIU]" caption="crude_Rate_CIU" attribute="1" defaultMemberUniqueName="[d_age_data].[crude_Rate_CIU].[All]" allUniqueName="[d_age_data].[crude_Rate_CIU].[All]" dimensionUniqueName="[d_age_data]" displayFolder="" count="0" memberValueDatatype="5" unbalanced="0"/>
    <cacheHierarchy uniqueName="[d_age_data].[ci_range]" caption="ci_range" attribute="1" defaultMemberUniqueName="[d_age_data].[ci_range].[All]" allUniqueName="[d_age_data].[ci_range].[All]" dimensionUniqueName="[d_age_data]" displayFolder="" count="0" memberValueDatatype="130" unbalanced="0"/>
    <cacheHierarchy uniqueName="[d_agg_age_data].[Aggregate_Recode]" caption="Aggregate_Recode" attribute="1" defaultMemberUniqueName="[d_agg_age_data].[Aggregate_Recode].[All]" allUniqueName="[d_agg_age_data].[Aggregate_Recode].[All]" dimensionUniqueName="[d_agg_age_data]" displayFolder="" count="0" memberValueDatatype="20" unbalanced="0"/>
    <cacheHierarchy uniqueName="[d_agg_age_data].[year]" caption="year" attribute="1" defaultMemberUniqueName="[d_agg_age_data].[year].[All]" allUniqueName="[d_agg_age_data].[year].[All]" dimensionUniqueName="[d_agg_age_data]" displayFolder="" count="0" memberValueDatatype="20" unbalanced="0"/>
    <cacheHierarchy uniqueName="[d_agg_age_data].[AGE_GRP1]" caption="AGE_GRP1" attribute="1" defaultMemberUniqueName="[d_agg_age_data].[AGE_GRP1].[All]" allUniqueName="[d_agg_age_data].[AGE_GRP1].[All]" dimensionUniqueName="[d_agg_age_data]" displayFolder="" count="0" memberValueDatatype="130" unbalanced="0"/>
    <cacheHierarchy uniqueName="[d_agg_age_data].[COUNT]" caption="COUNT" attribute="1" defaultMemberUniqueName="[d_agg_age_data].[COUNT].[All]" allUniqueName="[d_agg_age_data].[COUNT].[All]" dimensionUniqueName="[d_agg_age_data]" displayFolder="" count="0" memberValueDatatype="20" unbalanced="0"/>
    <cacheHierarchy uniqueName="[d_agg_age_data].[PERCENT]" caption="PERCENT" attribute="1" defaultMemberUniqueName="[d_agg_age_data].[PERCENT].[All]" allUniqueName="[d_agg_age_data].[PERCENT].[All]" dimensionUniqueName="[d_agg_age_data]" displayFolder="" count="0" memberValueDatatype="5" unbalanced="0"/>
    <cacheHierarchy uniqueName="[d_agg_age_data].[Crude_rate]" caption="Crude_rate" attribute="1" defaultMemberUniqueName="[d_agg_age_data].[Crude_rate].[All]" allUniqueName="[d_agg_age_data].[Crude_rate].[All]" dimensionUniqueName="[d_agg_age_data]" displayFolder="" count="0" memberValueDatatype="5" unbalanced="0"/>
    <cacheHierarchy uniqueName="[d_agg_age_data].[crude_Rate_CIL]" caption="crude_Rate_CIL" attribute="1" defaultMemberUniqueName="[d_agg_age_data].[crude_Rate_CIL].[All]" allUniqueName="[d_agg_age_data].[crude_Rate_CIL].[All]" dimensionUniqueName="[d_agg_age_data]" displayFolder="" count="0" memberValueDatatype="5" unbalanced="0"/>
    <cacheHierarchy uniqueName="[d_agg_age_data].[crude_Rate_CIU]" caption="crude_Rate_CIU" attribute="1" defaultMemberUniqueName="[d_agg_age_data].[crude_Rate_CIU].[All]" allUniqueName="[d_agg_age_data].[crude_Rate_CIU].[All]" dimensionUniqueName="[d_agg_age_data]" displayFolder="" count="0" memberValueDatatype="5" unbalanced="0"/>
    <cacheHierarchy uniqueName="[d_agg_age_data].[ci_range]" caption="ci_range" attribute="1" defaultMemberUniqueName="[d_agg_age_data].[ci_range].[All]" allUniqueName="[d_agg_age_data].[ci_range].[All]" dimensionUniqueName="[d_agg_age_data]" displayFolder="" count="0" memberValueDatatype="130" unbalanced="0"/>
    <cacheHierarchy uniqueName="[d_agg_race_data].[year]" caption="year" attribute="1" defaultMemberUniqueName="[d_agg_race_data].[year].[All]" allUniqueName="[d_agg_race_data].[year].[All]" dimensionUniqueName="[d_agg_race_data]" displayFolder="" count="0" memberValueDatatype="20" unbalanced="0"/>
    <cacheHierarchy uniqueName="[d_agg_race_data].[race_ethnchs]" caption="race_ethnchs" attribute="1" defaultMemberUniqueName="[d_agg_race_data].[race_ethnchs].[All]" allUniqueName="[d_agg_race_data].[race_ethnchs].[All]" dimensionUniqueName="[d_agg_race_data]" displayFolder="" count="0" memberValueDatatype="130" unbalanced="0"/>
    <cacheHierarchy uniqueName="[d_agg_race_data].[Count]" caption="Count" attribute="1" defaultMemberUniqueName="[d_agg_race_data].[Count].[All]" allUniqueName="[d_agg_race_data].[Count].[All]" dimensionUniqueName="[d_agg_race_data]" displayFolder="" count="0" memberValueDatatype="20" unbalanced="0"/>
    <cacheHierarchy uniqueName="[d_agg_race_data].[age_adj_rates]" caption="age_adj_rates" attribute="1" defaultMemberUniqueName="[d_agg_race_data].[age_adj_rates].[All]" allUniqueName="[d_agg_race_data].[age_adj_rates].[All]" dimensionUniqueName="[d_agg_race_data]" displayFolder="" count="0" memberValueDatatype="5" unbalanced="0"/>
    <cacheHierarchy uniqueName="[d_agg_race_data].[ageadj_CI_Lo]" caption="ageadj_CI_Lo" attribute="1" defaultMemberUniqueName="[d_agg_race_data].[ageadj_CI_Lo].[All]" allUniqueName="[d_agg_race_data].[ageadj_CI_Lo].[All]" dimensionUniqueName="[d_agg_race_data]" displayFolder="" count="0" memberValueDatatype="5" unbalanced="0"/>
    <cacheHierarchy uniqueName="[d_agg_race_data].[ageadj_CI_Hi]" caption="ageadj_CI_Hi" attribute="1" defaultMemberUniqueName="[d_agg_race_data].[ageadj_CI_Hi].[All]" allUniqueName="[d_agg_race_data].[ageadj_CI_Hi].[All]" dimensionUniqueName="[d_agg_race_data]" displayFolder="" count="0" memberValueDatatype="5" unbalanced="0"/>
    <cacheHierarchy uniqueName="[d_agg_race_data].[ci _range]" caption="ci _range" attribute="1" defaultMemberUniqueName="[d_agg_race_data].[ci _range].[All]" allUniqueName="[d_agg_race_data].[ci _range].[All]" dimensionUniqueName="[d_agg_race_data]" displayFolder="" count="0" memberValueDatatype="130" unbalanced="0"/>
    <cacheHierarchy uniqueName="[d_agg_sex_data].[year]" caption="year" attribute="1" defaultMemberUniqueName="[d_agg_sex_data].[year].[All]" allUniqueName="[d_agg_sex_data].[year].[All]" dimensionUniqueName="[d_agg_sex_data]" displayFolder="" count="0" memberValueDatatype="20" unbalanced="0"/>
    <cacheHierarchy uniqueName="[d_agg_sex_data].[sex]" caption="sex" attribute="1" defaultMemberUniqueName="[d_agg_sex_data].[sex].[All]" allUniqueName="[d_agg_sex_data].[sex].[All]" dimensionUniqueName="[d_agg_sex_data]" displayFolder="" count="0" memberValueDatatype="130" unbalanced="0"/>
    <cacheHierarchy uniqueName="[d_agg_sex_data].[Count]" caption="Count" attribute="1" defaultMemberUniqueName="[d_agg_sex_data].[Count].[All]" allUniqueName="[d_agg_sex_data].[Count].[All]" dimensionUniqueName="[d_agg_sex_data]" displayFolder="" count="0" memberValueDatatype="20" unbalanced="0"/>
    <cacheHierarchy uniqueName="[d_agg_sex_data].[age_adj_rates]" caption="age_adj_rates" attribute="1" defaultMemberUniqueName="[d_agg_sex_data].[age_adj_rates].[All]" allUniqueName="[d_agg_sex_data].[age_adj_rates].[All]" dimensionUniqueName="[d_agg_sex_data]" displayFolder="" count="0" memberValueDatatype="5" unbalanced="0"/>
    <cacheHierarchy uniqueName="[d_agg_sex_data].[ageadj_CI_Lo]" caption="ageadj_CI_Lo" attribute="1" defaultMemberUniqueName="[d_agg_sex_data].[ageadj_CI_Lo].[All]" allUniqueName="[d_agg_sex_data].[ageadj_CI_Lo].[All]" dimensionUniqueName="[d_agg_sex_data]" displayFolder="" count="0" memberValueDatatype="5" unbalanced="0"/>
    <cacheHierarchy uniqueName="[d_agg_sex_data].[ageadj_CI_Hi]" caption="ageadj_CI_Hi" attribute="1" defaultMemberUniqueName="[d_agg_sex_data].[ageadj_CI_Hi].[All]" allUniqueName="[d_agg_sex_data].[ageadj_CI_Hi].[All]" dimensionUniqueName="[d_agg_sex_data]" displayFolder="" count="0" memberValueDatatype="5" unbalanced="0"/>
    <cacheHierarchy uniqueName="[d_agg_sex_data].[ci_range]" caption="ci_range" attribute="1" defaultMemberUniqueName="[d_agg_sex_data].[ci_range].[All]" allUniqueName="[d_agg_sex_data].[ci_range].[All]" dimensionUniqueName="[d_agg_sex_data]" displayFolder="" count="0" memberValueDatatype="130" unbalanced="0"/>
    <cacheHierarchy uniqueName="[d_race_data].[year]" caption="year" attribute="1" defaultMemberUniqueName="[d_race_data].[year].[All]" allUniqueName="[d_race_data].[year].[All]" dimensionUniqueName="[d_race_data]" displayFolder="" count="0" memberValueDatatype="20" unbalanced="0"/>
    <cacheHierarchy uniqueName="[d_race_data].[cncr_cllctn]" caption="cncr_cllctn" attribute="1" defaultMemberUniqueName="[d_race_data].[cncr_cllctn].[All]" allUniqueName="[d_race_data].[cncr_cllctn].[All]" dimensionUniqueName="[d_race_data]" displayFolder="" count="0" memberValueDatatype="130" unbalanced="0"/>
    <cacheHierarchy uniqueName="[d_race_data].[race_ethnchs]" caption="race_ethnchs" attribute="1" defaultMemberUniqueName="[d_race_data].[race_ethnchs].[All]" allUniqueName="[d_race_data].[race_ethnchs].[All]" dimensionUniqueName="[d_race_data]" displayFolder="" count="0" memberValueDatatype="130" unbalanced="0"/>
    <cacheHierarchy uniqueName="[d_race_data].[Count]" caption="Count" attribute="1" defaultMemberUniqueName="[d_race_data].[Count].[All]" allUniqueName="[d_race_data].[Count].[All]" dimensionUniqueName="[d_race_data]" displayFolder="" count="0" memberValueDatatype="20" unbalanced="0"/>
    <cacheHierarchy uniqueName="[d_race_data].[age_adj_rates]" caption="age_adj_rates" attribute="1" defaultMemberUniqueName="[d_race_data].[age_adj_rates].[All]" allUniqueName="[d_race_data].[age_adj_rates].[All]" dimensionUniqueName="[d_race_data]" displayFolder="" count="0" memberValueDatatype="5" unbalanced="0"/>
    <cacheHierarchy uniqueName="[d_race_data].[ageadj_CI_Lo]" caption="ageadj_CI_Lo" attribute="1" defaultMemberUniqueName="[d_race_data].[ageadj_CI_Lo].[All]" allUniqueName="[d_race_data].[ageadj_CI_Lo].[All]" dimensionUniqueName="[d_race_data]" displayFolder="" count="0" memberValueDatatype="5" unbalanced="0"/>
    <cacheHierarchy uniqueName="[d_race_data].[ageadj_CI_Hi]" caption="ageadj_CI_Hi" attribute="1" defaultMemberUniqueName="[d_race_data].[ageadj_CI_Hi].[All]" allUniqueName="[d_race_data].[ageadj_CI_Hi].[All]" dimensionUniqueName="[d_race_data]" displayFolder="" count="0" memberValueDatatype="5" unbalanced="0"/>
    <cacheHierarchy uniqueName="[d_race_data].[ci_lo_fix]" caption="ci_lo_fix" attribute="1" defaultMemberUniqueName="[d_race_data].[ci_lo_fix].[All]" allUniqueName="[d_race_data].[ci_lo_fix].[All]" dimensionUniqueName="[d_race_data]" displayFolder="" count="0" memberValueDatatype="5" unbalanced="0"/>
    <cacheHierarchy uniqueName="[d_race_data].[ci_range]" caption="ci_range" attribute="1" defaultMemberUniqueName="[d_race_data].[ci_range].[All]" allUniqueName="[d_race_data].[ci_range].[All]" dimensionUniqueName="[d_race_data]" displayFolder="" count="0" memberValueDatatype="130" unbalanced="0"/>
    <cacheHierarchy uniqueName="[d_sex_data].[year]" caption="year" attribute="1" defaultMemberUniqueName="[d_sex_data].[year].[All]" allUniqueName="[d_sex_data].[year].[All]" dimensionUniqueName="[d_sex_data]" displayFolder="" count="0" memberValueDatatype="20" unbalanced="0"/>
    <cacheHierarchy uniqueName="[d_sex_data].[cncr_cllctn]" caption="cncr_cllctn" attribute="1" defaultMemberUniqueName="[d_sex_data].[cncr_cllctn].[All]" allUniqueName="[d_sex_data].[cncr_cllctn].[All]" dimensionUniqueName="[d_sex_data]" displayFolder="" count="0" memberValueDatatype="130" unbalanced="0"/>
    <cacheHierarchy uniqueName="[d_sex_data].[sex]" caption="sex" attribute="1" defaultMemberUniqueName="[d_sex_data].[sex].[All]" allUniqueName="[d_sex_data].[sex].[All]" dimensionUniqueName="[d_sex_data]" displayFolder="" count="0" memberValueDatatype="130" unbalanced="0"/>
    <cacheHierarchy uniqueName="[d_sex_data].[Count]" caption="Count" attribute="1" defaultMemberUniqueName="[d_sex_data].[Count].[All]" allUniqueName="[d_sex_data].[Count].[All]" dimensionUniqueName="[d_sex_data]" displayFolder="" count="0" memberValueDatatype="20" unbalanced="0"/>
    <cacheHierarchy uniqueName="[d_sex_data].[age_adj_rates]" caption="age_adj_rates" attribute="1" defaultMemberUniqueName="[d_sex_data].[age_adj_rates].[All]" allUniqueName="[d_sex_data].[age_adj_rates].[All]" dimensionUniqueName="[d_sex_data]" displayFolder="" count="0" memberValueDatatype="5" unbalanced="0"/>
    <cacheHierarchy uniqueName="[d_sex_data].[ageadj_CI_Lo]" caption="ageadj_CI_Lo" attribute="1" defaultMemberUniqueName="[d_sex_data].[ageadj_CI_Lo].[All]" allUniqueName="[d_sex_data].[ageadj_CI_Lo].[All]" dimensionUniqueName="[d_sex_data]" displayFolder="" count="0" memberValueDatatype="5" unbalanced="0"/>
    <cacheHierarchy uniqueName="[d_sex_data].[ageadj_CI_Hi]" caption="ageadj_CI_Hi" attribute="1" defaultMemberUniqueName="[d_sex_data].[ageadj_CI_Hi].[All]" allUniqueName="[d_sex_data].[ageadj_CI_Hi].[All]" dimensionUniqueName="[d_sex_data]" displayFolder="" count="0" memberValueDatatype="5" unbalanced="0"/>
    <cacheHierarchy uniqueName="[d_sex_data].[ci_range]" caption="ci_range" attribute="1" defaultMemberUniqueName="[d_sex_data].[ci_range].[All]" allUniqueName="[d_sex_data].[ci_range].[All]" dimensionUniqueName="[d_sex_data]" displayFolder="" count="0" memberValueDatatype="130" unbalanced="0"/>
    <cacheHierarchy uniqueName="[D_Year_AA].[year]" caption="year" attribute="1" defaultMemberUniqueName="[D_Year_AA].[year].[All]" allUniqueName="[D_Year_AA].[year].[All]" dimensionUniqueName="[D_Year_AA]" displayFolder="" count="0" memberValueDatatype="20" unbalanced="0"/>
    <cacheHierarchy uniqueName="[D_Year_AA].[cncr_cllctn]" caption="cncr_cllctn" attribute="1" defaultMemberUniqueName="[D_Year_AA].[cncr_cllctn].[All]" allUniqueName="[D_Year_AA].[cncr_cllctn].[All]" dimensionUniqueName="[D_Year_AA]" displayFolder="" count="0" memberValueDatatype="130" unbalanced="0"/>
    <cacheHierarchy uniqueName="[D_Year_AA].[Count]" caption="Count" attribute="1" defaultMemberUniqueName="[D_Year_AA].[Count].[All]" allUniqueName="[D_Year_AA].[Count].[All]" dimensionUniqueName="[D_Year_AA]" displayFolder="" count="0" memberValueDatatype="20" unbalanced="0"/>
    <cacheHierarchy uniqueName="[D_Year_AA].[age_adj_rates]" caption="age_adj_rates" attribute="1" defaultMemberUniqueName="[D_Year_AA].[age_adj_rates].[All]" allUniqueName="[D_Year_AA].[age_adj_rates].[All]" dimensionUniqueName="[D_Year_AA]" displayFolder="" count="0" memberValueDatatype="5" unbalanced="0"/>
    <cacheHierarchy uniqueName="[D_Year_AA].[ageadj_CI_Lo]" caption="ageadj_CI_Lo" attribute="1" defaultMemberUniqueName="[D_Year_AA].[ageadj_CI_Lo].[All]" allUniqueName="[D_Year_AA].[ageadj_CI_Lo].[All]" dimensionUniqueName="[D_Year_AA]" displayFolder="" count="0" memberValueDatatype="5" unbalanced="0"/>
    <cacheHierarchy uniqueName="[D_Year_AA].[ageadj_CI_Hi]" caption="ageadj_CI_Hi" attribute="1" defaultMemberUniqueName="[D_Year_AA].[ageadj_CI_Hi].[All]" allUniqueName="[D_Year_AA].[ageadj_CI_Hi].[All]" dimensionUniqueName="[D_Year_AA]" displayFolder="" count="0" memberValueDatatype="5" unbalanced="0"/>
    <cacheHierarchy uniqueName="[D_Year_AA].[ci_range]" caption="ci_range" attribute="1" defaultMemberUniqueName="[D_Year_AA].[ci_range].[All]" allUniqueName="[D_Year_AA].[ci_range].[All]" dimensionUniqueName="[D_Year_AA]" displayFolder="" count="0" memberValueDatatype="130" unbalanced="0"/>
    <cacheHierarchy uniqueName="[ind_cancers].[cncr_cllctn]" caption="cncr_cllctn" attribute="1" defaultMemberUniqueName="[ind_cancers].[cncr_cllctn].[All]" allUniqueName="[ind_cancers].[cncr_cllctn].[All]" dimensionUniqueName="[ind_cancers]" displayFolder="" count="2" memberValueDatatype="130" unbalanced="0"/>
    <cacheHierarchy uniqueName="[tum_age_data].[cncr_cllctn]" caption="cncr_cllctn" attribute="1" defaultMemberUniqueName="[tum_age_data].[cncr_cllctn].[All]" allUniqueName="[tum_age_data].[cncr_cllctn].[All]" dimensionUniqueName="[tum_age_data]" displayFolder="" count="0" memberValueDatatype="130" unbalanced="0"/>
    <cacheHierarchy uniqueName="[tum_age_data].[DX_YEAR]" caption="DX_YEAR" attribute="1" defaultMemberUniqueName="[tum_age_data].[DX_YEAR].[All]" allUniqueName="[tum_age_data].[DX_YEAR].[All]" dimensionUniqueName="[tum_age_data]" displayFolder="" count="0" memberValueDatatype="20" unbalanced="0"/>
    <cacheHierarchy uniqueName="[tum_age_data].[AGE_GRP1]" caption="AGE_GRP1" attribute="1" defaultMemberUniqueName="[tum_age_data].[AGE_GRP1].[All]" allUniqueName="[tum_age_data].[AGE_GRP1].[All]" dimensionUniqueName="[tum_age_data]" displayFolder="" count="0" memberValueDatatype="130" unbalanced="0"/>
    <cacheHierarchy uniqueName="[tum_age_data].[COUNT]" caption="COUNT" attribute="1" defaultMemberUniqueName="[tum_age_data].[COUNT].[All]" allUniqueName="[tum_age_data].[COUNT].[All]" dimensionUniqueName="[tum_age_data]" displayFolder="" count="0" memberValueDatatype="20" unbalanced="0"/>
    <cacheHierarchy uniqueName="[tum_age_data].[PERCENT]" caption="PERCENT" attribute="1" defaultMemberUniqueName="[tum_age_data].[PERCENT].[All]" allUniqueName="[tum_age_data].[PERCENT].[All]" dimensionUniqueName="[tum_age_data]" displayFolder="" count="0" memberValueDatatype="5" unbalanced="0"/>
    <cacheHierarchy uniqueName="[tum_age_data].[Population]" caption="Population" attribute="1" defaultMemberUniqueName="[tum_age_data].[Population].[All]" allUniqueName="[tum_age_data].[Population].[All]" dimensionUniqueName="[tum_age_data]" displayFolder="" count="0" memberValueDatatype="5" unbalanced="0"/>
    <cacheHierarchy uniqueName="[tum_age_data].[Crude_rate]" caption="Crude_rate" attribute="1" defaultMemberUniqueName="[tum_age_data].[Crude_rate].[All]" allUniqueName="[tum_age_data].[Crude_rate].[All]" dimensionUniqueName="[tum_age_data]" displayFolder="" count="0" memberValueDatatype="5" unbalanced="0"/>
    <cacheHierarchy uniqueName="[tum_age_data].[crude_Rate_CIL]" caption="crude_Rate_CIL" attribute="1" defaultMemberUniqueName="[tum_age_data].[crude_Rate_CIL].[All]" allUniqueName="[tum_age_data].[crude_Rate_CIL].[All]" dimensionUniqueName="[tum_age_data]" displayFolder="" count="0" memberValueDatatype="5" unbalanced="0"/>
    <cacheHierarchy uniqueName="[tum_age_data].[crude_Rate_CIU]" caption="crude_Rate_CIU" attribute="1" defaultMemberUniqueName="[tum_age_data].[crude_Rate_CIU].[All]" allUniqueName="[tum_age_data].[crude_Rate_CIU].[All]" dimensionUniqueName="[tum_age_data]" displayFolder="" count="0" memberValueDatatype="5" unbalanced="0"/>
    <cacheHierarchy uniqueName="[tum_age_data].[ci_range]" caption="ci_range" attribute="1" defaultMemberUniqueName="[tum_age_data].[ci_range].[All]" allUniqueName="[tum_age_data].[ci_range].[All]" dimensionUniqueName="[tum_age_data]" displayFolder="" count="0" memberValueDatatype="130" unbalanced="0"/>
    <cacheHierarchy uniqueName="[tum_agg_age_data].[CNR_GRP3]" caption="CNR_GRP3" attribute="1" defaultMemberUniqueName="[tum_agg_age_data].[CNR_GRP3].[All]" allUniqueName="[tum_agg_age_data].[CNR_GRP3].[All]" dimensionUniqueName="[tum_agg_age_data]" displayFolder="" count="0" memberValueDatatype="20" unbalanced="0"/>
    <cacheHierarchy uniqueName="[tum_agg_age_data].[DX_YEAR]" caption="DX_YEAR" attribute="1" defaultMemberUniqueName="[tum_agg_age_data].[DX_YEAR].[All]" allUniqueName="[tum_agg_age_data].[DX_YEAR].[All]" dimensionUniqueName="[tum_agg_age_data]" displayFolder="" count="0" memberValueDatatype="20" unbalanced="0"/>
    <cacheHierarchy uniqueName="[tum_agg_age_data].[AGE_GRP1]" caption="AGE_GRP1" attribute="1" defaultMemberUniqueName="[tum_agg_age_data].[AGE_GRP1].[All]" allUniqueName="[tum_agg_age_data].[AGE_GRP1].[All]" dimensionUniqueName="[tum_agg_age_data]" displayFolder="" count="0" memberValueDatatype="130" unbalanced="0"/>
    <cacheHierarchy uniqueName="[tum_agg_age_data].[COUNT]" caption="COUNT" attribute="1" defaultMemberUniqueName="[tum_agg_age_data].[COUNT].[All]" allUniqueName="[tum_agg_age_data].[COUNT].[All]" dimensionUniqueName="[tum_agg_age_data]" displayFolder="" count="0" memberValueDatatype="20" unbalanced="0"/>
    <cacheHierarchy uniqueName="[tum_agg_age_data].[PERCENT]" caption="PERCENT" attribute="1" defaultMemberUniqueName="[tum_agg_age_data].[PERCENT].[All]" allUniqueName="[tum_agg_age_data].[PERCENT].[All]" dimensionUniqueName="[tum_agg_age_data]" displayFolder="" count="0" memberValueDatatype="5" unbalanced="0"/>
    <cacheHierarchy uniqueName="[tum_agg_age_data].[Population]" caption="Population" attribute="1" defaultMemberUniqueName="[tum_agg_age_data].[Population].[All]" allUniqueName="[tum_agg_age_data].[Population].[All]" dimensionUniqueName="[tum_agg_age_data]" displayFolder="" count="0" memberValueDatatype="5" unbalanced="0"/>
    <cacheHierarchy uniqueName="[tum_agg_age_data].[Crude_rate]" caption="Crude_rate" attribute="1" defaultMemberUniqueName="[tum_agg_age_data].[Crude_rate].[All]" allUniqueName="[tum_agg_age_data].[Crude_rate].[All]" dimensionUniqueName="[tum_agg_age_data]" displayFolder="" count="0" memberValueDatatype="5" unbalanced="0"/>
    <cacheHierarchy uniqueName="[tum_agg_age_data].[crude_Rate_CIL]" caption="crude_Rate_CIL" attribute="1" defaultMemberUniqueName="[tum_agg_age_data].[crude_Rate_CIL].[All]" allUniqueName="[tum_agg_age_data].[crude_Rate_CIL].[All]" dimensionUniqueName="[tum_agg_age_data]" displayFolder="" count="0" memberValueDatatype="5" unbalanced="0"/>
    <cacheHierarchy uniqueName="[tum_agg_age_data].[crude_Rate_CIU]" caption="crude_Rate_CIU" attribute="1" defaultMemberUniqueName="[tum_agg_age_data].[crude_Rate_CIU].[All]" allUniqueName="[tum_agg_age_data].[crude_Rate_CIU].[All]" dimensionUniqueName="[tum_agg_age_data]" displayFolder="" count="0" memberValueDatatype="5" unbalanced="0"/>
    <cacheHierarchy uniqueName="[tum_agg_age_data].[ci_range]" caption="ci_range" attribute="1" defaultMemberUniqueName="[tum_agg_age_data].[ci_range].[All]" allUniqueName="[tum_agg_age_data].[ci_range].[All]" dimensionUniqueName="[tum_agg_age_data]" displayFolder="" count="0" memberValueDatatype="130" unbalanced="0"/>
    <cacheHierarchy uniqueName="[tum_agg_race_data].[DX_YEAR]" caption="DX_YEAR" attribute="1" defaultMemberUniqueName="[tum_agg_race_data].[DX_YEAR].[All]" allUniqueName="[tum_agg_race_data].[DX_YEAR].[All]" dimensionUniqueName="[tum_agg_race_data]" displayFolder="" count="0" memberValueDatatype="20" unbalanced="0"/>
    <cacheHierarchy uniqueName="[tum_agg_race_data].[race_ethn]" caption="race_ethn" attribute="1" defaultMemberUniqueName="[tum_agg_race_data].[race_ethn].[All]" allUniqueName="[tum_agg_race_data].[race_ethn].[All]" dimensionUniqueName="[tum_agg_race_data]" displayFolder="" count="0" memberValueDatatype="130" unbalanced="0"/>
    <cacheHierarchy uniqueName="[tum_agg_race_data].[Count]" caption="Count" attribute="1" defaultMemberUniqueName="[tum_agg_race_data].[Count].[All]" allUniqueName="[tum_agg_race_data].[Count].[All]" dimensionUniqueName="[tum_agg_race_data]" displayFolder="" count="0" memberValueDatatype="20" unbalanced="0"/>
    <cacheHierarchy uniqueName="[tum_agg_race_data].[age_adj_rates]" caption="age_adj_rates" attribute="1" defaultMemberUniqueName="[tum_agg_race_data].[age_adj_rates].[All]" allUniqueName="[tum_agg_race_data].[age_adj_rates].[All]" dimensionUniqueName="[tum_agg_race_data]" displayFolder="" count="0" memberValueDatatype="5" unbalanced="0"/>
    <cacheHierarchy uniqueName="[tum_agg_race_data].[ageadj_CI_Lo]" caption="ageadj_CI_Lo" attribute="1" defaultMemberUniqueName="[tum_agg_race_data].[ageadj_CI_Lo].[All]" allUniqueName="[tum_agg_race_data].[ageadj_CI_Lo].[All]" dimensionUniqueName="[tum_agg_race_data]" displayFolder="" count="0" memberValueDatatype="5" unbalanced="0"/>
    <cacheHierarchy uniqueName="[tum_agg_race_data].[ageadj_CI_Hi]" caption="ageadj_CI_Hi" attribute="1" defaultMemberUniqueName="[tum_agg_race_data].[ageadj_CI_Hi].[All]" allUniqueName="[tum_agg_race_data].[ageadj_CI_Hi].[All]" dimensionUniqueName="[tum_agg_race_data]" displayFolder="" count="0" memberValueDatatype="5" unbalanced="0"/>
    <cacheHierarchy uniqueName="[tum_agg_race_data].[ci_range]" caption="ci_range" attribute="1" defaultMemberUniqueName="[tum_agg_race_data].[ci_range].[All]" allUniqueName="[tum_agg_race_data].[ci_range].[All]" dimensionUniqueName="[tum_agg_race_data]" displayFolder="" count="0" memberValueDatatype="130" unbalanced="0"/>
    <cacheHierarchy uniqueName="[tum_agg_sex_data].[DX_YEAR]" caption="DX_YEAR" attribute="1" defaultMemberUniqueName="[tum_agg_sex_data].[DX_YEAR].[All]" allUniqueName="[tum_agg_sex_data].[DX_YEAR].[All]" dimensionUniqueName="[tum_agg_sex_data]" displayFolder="" count="0" memberValueDatatype="20" unbalanced="0"/>
    <cacheHierarchy uniqueName="[tum_agg_sex_data].[new_sex]" caption="new_sex" attribute="1" defaultMemberUniqueName="[tum_agg_sex_data].[new_sex].[All]" allUniqueName="[tum_agg_sex_data].[new_sex].[All]" dimensionUniqueName="[tum_agg_sex_data]" displayFolder="" count="0" memberValueDatatype="130" unbalanced="0"/>
    <cacheHierarchy uniqueName="[tum_agg_sex_data].[Count]" caption="Count" attribute="1" defaultMemberUniqueName="[tum_agg_sex_data].[Count].[All]" allUniqueName="[tum_agg_sex_data].[Count].[All]" dimensionUniqueName="[tum_agg_sex_data]" displayFolder="" count="0" memberValueDatatype="20" unbalanced="0"/>
    <cacheHierarchy uniqueName="[tum_agg_sex_data].[age_adj_rates]" caption="age_adj_rates" attribute="1" defaultMemberUniqueName="[tum_agg_sex_data].[age_adj_rates].[All]" allUniqueName="[tum_agg_sex_data].[age_adj_rates].[All]" dimensionUniqueName="[tum_agg_sex_data]" displayFolder="" count="0" memberValueDatatype="5" unbalanced="0"/>
    <cacheHierarchy uniqueName="[tum_agg_sex_data].[ageadj_CI_Lo]" caption="ageadj_CI_Lo" attribute="1" defaultMemberUniqueName="[tum_agg_sex_data].[ageadj_CI_Lo].[All]" allUniqueName="[tum_agg_sex_data].[ageadj_CI_Lo].[All]" dimensionUniqueName="[tum_agg_sex_data]" displayFolder="" count="0" memberValueDatatype="5" unbalanced="0"/>
    <cacheHierarchy uniqueName="[tum_agg_sex_data].[ageadj_CI_Hi]" caption="ageadj_CI_Hi" attribute="1" defaultMemberUniqueName="[tum_agg_sex_data].[ageadj_CI_Hi].[All]" allUniqueName="[tum_agg_sex_data].[ageadj_CI_Hi].[All]" dimensionUniqueName="[tum_agg_sex_data]" displayFolder="" count="0" memberValueDatatype="5" unbalanced="0"/>
    <cacheHierarchy uniqueName="[tum_agg_sex_data].[ci_range]" caption="ci_range" attribute="1" defaultMemberUniqueName="[tum_agg_sex_data].[ci_range].[All]" allUniqueName="[tum_agg_sex_data].[ci_range].[All]" dimensionUniqueName="[tum_agg_sex_data]" displayFolder="" count="0" memberValueDatatype="130" unbalanced="0"/>
    <cacheHierarchy uniqueName="[tum_race_data].[DX_YEAR]" caption="DX_YEAR" attribute="1" defaultMemberUniqueName="[tum_race_data].[DX_YEAR].[All]" allUniqueName="[tum_race_data].[DX_YEAR].[All]" dimensionUniqueName="[tum_race_data]" displayFolder="" count="0" memberValueDatatype="20" unbalanced="0"/>
    <cacheHierarchy uniqueName="[tum_race_data].[cncr_cllctn]" caption="cncr_cllctn" attribute="1" defaultMemberUniqueName="[tum_race_data].[cncr_cllctn].[All]" allUniqueName="[tum_race_data].[cncr_cllctn].[All]" dimensionUniqueName="[tum_race_data]" displayFolder="" count="0" memberValueDatatype="130" unbalanced="0"/>
    <cacheHierarchy uniqueName="[tum_race_data].[race_ethn]" caption="race_ethn" attribute="1" defaultMemberUniqueName="[tum_race_data].[race_ethn].[All]" allUniqueName="[tum_race_data].[race_ethn].[All]" dimensionUniqueName="[tum_race_data]" displayFolder="" count="0" memberValueDatatype="130" unbalanced="0"/>
    <cacheHierarchy uniqueName="[tum_race_data].[Count]" caption="Count" attribute="1" defaultMemberUniqueName="[tum_race_data].[Count].[All]" allUniqueName="[tum_race_data].[Count].[All]" dimensionUniqueName="[tum_race_data]" displayFolder="" count="0" memberValueDatatype="20" unbalanced="0"/>
    <cacheHierarchy uniqueName="[tum_race_data].[age_adj_rates]" caption="age_adj_rates" attribute="1" defaultMemberUniqueName="[tum_race_data].[age_adj_rates].[All]" allUniqueName="[tum_race_data].[age_adj_rates].[All]" dimensionUniqueName="[tum_race_data]" displayFolder="" count="0" memberValueDatatype="5" unbalanced="0"/>
    <cacheHierarchy uniqueName="[tum_race_data].[ageadj_CI_Lo]" caption="ageadj_CI_Lo" attribute="1" defaultMemberUniqueName="[tum_race_data].[ageadj_CI_Lo].[All]" allUniqueName="[tum_race_data].[ageadj_CI_Lo].[All]" dimensionUniqueName="[tum_race_data]" displayFolder="" count="0" memberValueDatatype="5" unbalanced="0"/>
    <cacheHierarchy uniqueName="[tum_race_data].[ageadj_CI_Hi]" caption="ageadj_CI_Hi" attribute="1" defaultMemberUniqueName="[tum_race_data].[ageadj_CI_Hi].[All]" allUniqueName="[tum_race_data].[ageadj_CI_Hi].[All]" dimensionUniqueName="[tum_race_data]" displayFolder="" count="0" memberValueDatatype="5" unbalanced="0"/>
    <cacheHierarchy uniqueName="[tum_race_data].[ci_range]" caption="ci_range" attribute="1" defaultMemberUniqueName="[tum_race_data].[ci_range].[All]" allUniqueName="[tum_race_data].[ci_range].[All]" dimensionUniqueName="[tum_race_data]" displayFolder="" count="0" memberValueDatatype="130" unbalanced="0"/>
    <cacheHierarchy uniqueName="[tum_sex_data].[DX_YEAR]" caption="DX_YEAR" attribute="1" defaultMemberUniqueName="[tum_sex_data].[DX_YEAR].[All]" allUniqueName="[tum_sex_data].[DX_YEAR].[All]" dimensionUniqueName="[tum_sex_data]" displayFolder="" count="0" memberValueDatatype="20" unbalanced="0"/>
    <cacheHierarchy uniqueName="[tum_sex_data].[cncr_cllctn]" caption="cncr_cllctn" attribute="1" defaultMemberUniqueName="[tum_sex_data].[cncr_cllctn].[All]" allUniqueName="[tum_sex_data].[cncr_cllctn].[All]" dimensionUniqueName="[tum_sex_data]" displayFolder="" count="0" memberValueDatatype="130" unbalanced="0"/>
    <cacheHierarchy uniqueName="[tum_sex_data].[new_sex]" caption="new_sex" attribute="1" defaultMemberUniqueName="[tum_sex_data].[new_sex].[All]" allUniqueName="[tum_sex_data].[new_sex].[All]" dimensionUniqueName="[tum_sex_data]" displayFolder="" count="0" memberValueDatatype="130" unbalanced="0"/>
    <cacheHierarchy uniqueName="[tum_sex_data].[Count]" caption="Count" attribute="1" defaultMemberUniqueName="[tum_sex_data].[Count].[All]" allUniqueName="[tum_sex_data].[Count].[All]" dimensionUniqueName="[tum_sex_data]" displayFolder="" count="0" memberValueDatatype="20" unbalanced="0"/>
    <cacheHierarchy uniqueName="[tum_sex_data].[age_adj_rates]" caption="age_adj_rates" attribute="1" defaultMemberUniqueName="[tum_sex_data].[age_adj_rates].[All]" allUniqueName="[tum_sex_data].[age_adj_rates].[All]" dimensionUniqueName="[tum_sex_data]" displayFolder="" count="0" memberValueDatatype="5" unbalanced="0"/>
    <cacheHierarchy uniqueName="[tum_sex_data].[ageadj_CI_Lo]" caption="ageadj_CI_Lo" attribute="1" defaultMemberUniqueName="[tum_sex_data].[ageadj_CI_Lo].[All]" allUniqueName="[tum_sex_data].[ageadj_CI_Lo].[All]" dimensionUniqueName="[tum_sex_data]" displayFolder="" count="0" memberValueDatatype="5" unbalanced="0"/>
    <cacheHierarchy uniqueName="[tum_sex_data].[ageadj_CI_Hi]" caption="ageadj_CI_Hi" attribute="1" defaultMemberUniqueName="[tum_sex_data].[ageadj_CI_Hi].[All]" allUniqueName="[tum_sex_data].[ageadj_CI_Hi].[All]" dimensionUniqueName="[tum_sex_data]" displayFolder="" count="0" memberValueDatatype="5" unbalanced="0"/>
    <cacheHierarchy uniqueName="[tum_sex_data].[ci_range]" caption="ci_range" attribute="1" defaultMemberUniqueName="[tum_sex_data].[ci_range].[All]" allUniqueName="[tum_sex_data].[ci_range].[All]" dimensionUniqueName="[tum_sex_data]" displayFolder="" count="0" memberValueDatatype="130" unbalanced="0"/>
    <cacheHierarchy uniqueName="[tum_sex_data].[Column2]" caption="Column2" attribute="1" defaultMemberUniqueName="[tum_sex_data].[Column2].[All]" allUniqueName="[tum_sex_data].[Column2].[All]" dimensionUniqueName="[tum_sex_data]" displayFolder="" count="0" memberValueDatatype="130" unbalanced="0"/>
    <cacheHierarchy uniqueName="[Tum_Year_AA].[DX_YEAR]" caption="DX_YEAR" attribute="1" defaultMemberUniqueName="[Tum_Year_AA].[DX_YEAR].[All]" allUniqueName="[Tum_Year_AA].[DX_YEAR].[All]" dimensionUniqueName="[Tum_Year_AA]" displayFolder="" count="0" memberValueDatatype="20" unbalanced="0"/>
    <cacheHierarchy uniqueName="[Tum_Year_AA].[cncr_cllctn]" caption="cncr_cllctn" attribute="1" defaultMemberUniqueName="[Tum_Year_AA].[cncr_cllctn].[All]" allUniqueName="[Tum_Year_AA].[cncr_cllctn].[All]" dimensionUniqueName="[Tum_Year_AA]" displayFolder="" count="0" memberValueDatatype="130" unbalanced="0"/>
    <cacheHierarchy uniqueName="[Tum_Year_AA].[Count]" caption="Count" attribute="1" defaultMemberUniqueName="[Tum_Year_AA].[Count].[All]" allUniqueName="[Tum_Year_AA].[Count].[All]" dimensionUniqueName="[Tum_Year_AA]" displayFolder="" count="0" memberValueDatatype="20" unbalanced="0"/>
    <cacheHierarchy uniqueName="[Tum_Year_AA].[Pop_sum]" caption="Pop_sum" attribute="1" defaultMemberUniqueName="[Tum_Year_AA].[Pop_sum].[All]" allUniqueName="[Tum_Year_AA].[Pop_sum].[All]" dimensionUniqueName="[Tum_Year_AA]" displayFolder="" count="0" memberValueDatatype="5" unbalanced="0"/>
    <cacheHierarchy uniqueName="[Tum_Year_AA].[age_adj_rates]" caption="age_adj_rates" attribute="1" defaultMemberUniqueName="[Tum_Year_AA].[age_adj_rates].[All]" allUniqueName="[Tum_Year_AA].[age_adj_rates].[All]" dimensionUniqueName="[Tum_Year_AA]" displayFolder="" count="0" memberValueDatatype="5" unbalanced="0"/>
    <cacheHierarchy uniqueName="[Tum_Year_AA].[ageadj_CI_Lo]" caption="ageadj_CI_Lo" attribute="1" defaultMemberUniqueName="[Tum_Year_AA].[ageadj_CI_Lo].[All]" allUniqueName="[Tum_Year_AA].[ageadj_CI_Lo].[All]" dimensionUniqueName="[Tum_Year_AA]" displayFolder="" count="0" memberValueDatatype="5" unbalanced="0"/>
    <cacheHierarchy uniqueName="[Tum_Year_AA].[ageadj_CI_Hi]" caption="ageadj_CI_Hi" attribute="1" defaultMemberUniqueName="[Tum_Year_AA].[ageadj_CI_Hi].[All]" allUniqueName="[Tum_Year_AA].[ageadj_CI_Hi].[All]" dimensionUniqueName="[Tum_Year_AA]" displayFolder="" count="0" memberValueDatatype="5" unbalanced="0"/>
    <cacheHierarchy uniqueName="[Tum_Year_AA].[ci_range]" caption="ci_range" attribute="1" defaultMemberUniqueName="[Tum_Year_AA].[ci_range].[All]" allUniqueName="[Tum_Year_AA].[ci_range].[All]" dimensionUniqueName="[Tum_Year_AA]" displayFolder="" count="0" memberValueDatatype="130" unbalanced="0"/>
    <cacheHierarchy uniqueName="[Measures].[Sum of Count]" caption="Sum of Count" measure="1" displayFolder="" measureGroup="D_Year_AA" count="0">
      <extLst>
        <ext xmlns:x15="http://schemas.microsoft.com/office/spreadsheetml/2010/11/main" uri="{B97F6D7D-B522-45F9-BDA1-12C45D357490}">
          <x15:cacheHierarchy aggregatedColumn="51"/>
        </ext>
      </extLst>
    </cacheHierarchy>
    <cacheHierarchy uniqueName="[Measures].[Sum of age_adj_rates]" caption="Sum of age_adj_rates" measure="1" displayFolder="" measureGroup="D_Year_AA" count="0">
      <extLst>
        <ext xmlns:x15="http://schemas.microsoft.com/office/spreadsheetml/2010/11/main" uri="{B97F6D7D-B522-45F9-BDA1-12C45D357490}">
          <x15:cacheHierarchy aggregatedColumn="52"/>
        </ext>
      </extLst>
    </cacheHierarchy>
    <cacheHierarchy uniqueName="[Measures].[Sum of ageadj_CI_Lo]" caption="Sum of ageadj_CI_Lo" measure="1" displayFolder="" measureGroup="D_Year_AA" count="0">
      <extLst>
        <ext xmlns:x15="http://schemas.microsoft.com/office/spreadsheetml/2010/11/main" uri="{B97F6D7D-B522-45F9-BDA1-12C45D357490}">
          <x15:cacheHierarchy aggregatedColumn="53"/>
        </ext>
      </extLst>
    </cacheHierarchy>
    <cacheHierarchy uniqueName="[Measures].[Sum of ageadj_CI_Hi]" caption="Sum of ageadj_CI_Hi" measure="1" displayFolder="" measureGroup="D_Year_AA" count="0">
      <extLst>
        <ext xmlns:x15="http://schemas.microsoft.com/office/spreadsheetml/2010/11/main" uri="{B97F6D7D-B522-45F9-BDA1-12C45D357490}">
          <x15:cacheHierarchy aggregatedColumn="54"/>
        </ext>
      </extLst>
    </cacheHierarchy>
    <cacheHierarchy uniqueName="[Measures].[Sum of DX_YEAR 2]" caption="Sum of DX_YEAR 2" measure="1" displayFolder="" measureGroup="Tum_Year_AA" count="0">
      <extLst>
        <ext xmlns:x15="http://schemas.microsoft.com/office/spreadsheetml/2010/11/main" uri="{B97F6D7D-B522-45F9-BDA1-12C45D357490}">
          <x15:cacheHierarchy aggregatedColumn="108"/>
        </ext>
      </extLst>
    </cacheHierarchy>
    <cacheHierarchy uniqueName="[Measures].[Sum of Count 2]" caption="Sum of Count 2" measure="1" displayFolder="" measureGroup="Tum_Year_AA" count="0">
      <extLst>
        <ext xmlns:x15="http://schemas.microsoft.com/office/spreadsheetml/2010/11/main" uri="{B97F6D7D-B522-45F9-BDA1-12C45D357490}">
          <x15:cacheHierarchy aggregatedColumn="110"/>
        </ext>
      </extLst>
    </cacheHierarchy>
    <cacheHierarchy uniqueName="[Measures].[Sum of age_adj_rates 2]" caption="Sum of age_adj_rates 2" measure="1" displayFolder="" measureGroup="Tum_Year_AA" count="0">
      <extLst>
        <ext xmlns:x15="http://schemas.microsoft.com/office/spreadsheetml/2010/11/main" uri="{B97F6D7D-B522-45F9-BDA1-12C45D357490}">
          <x15:cacheHierarchy aggregatedColumn="112"/>
        </ext>
      </extLst>
    </cacheHierarchy>
    <cacheHierarchy uniqueName="[Measures].[Sum of ageadj_CI_Lo 2]" caption="Sum of ageadj_CI_Lo 2" measure="1" displayFolder="" measureGroup="Tum_Year_AA" count="0">
      <extLst>
        <ext xmlns:x15="http://schemas.microsoft.com/office/spreadsheetml/2010/11/main" uri="{B97F6D7D-B522-45F9-BDA1-12C45D357490}">
          <x15:cacheHierarchy aggregatedColumn="113"/>
        </ext>
      </extLst>
    </cacheHierarchy>
    <cacheHierarchy uniqueName="[Measures].[Sum of ageadj_CI_Hi 2]" caption="Sum of ageadj_CI_Hi 2" measure="1" displayFolder="" measureGroup="Tum_Year_AA" count="0">
      <extLst>
        <ext xmlns:x15="http://schemas.microsoft.com/office/spreadsheetml/2010/11/main" uri="{B97F6D7D-B522-45F9-BDA1-12C45D357490}">
          <x15:cacheHierarchy aggregatedColumn="114"/>
        </ext>
      </extLst>
    </cacheHierarchy>
    <cacheHierarchy uniqueName="[Measures].[Sum of year]" caption="Sum of year" measure="1" displayFolder="" measureGroup="D_Year_AA" count="0">
      <extLst>
        <ext xmlns:x15="http://schemas.microsoft.com/office/spreadsheetml/2010/11/main" uri="{B97F6D7D-B522-45F9-BDA1-12C45D357490}">
          <x15:cacheHierarchy aggregatedColumn="49"/>
        </ext>
      </extLst>
    </cacheHierarchy>
    <cacheHierarchy uniqueName="[Measures].[Sum of Crude_rate]" caption="Sum of Crude_rate" measure="1" displayFolder="" measureGroup="tum_age_data" count="0">
      <extLst>
        <ext xmlns:x15="http://schemas.microsoft.com/office/spreadsheetml/2010/11/main" uri="{B97F6D7D-B522-45F9-BDA1-12C45D357490}">
          <x15:cacheHierarchy aggregatedColumn="63"/>
        </ext>
      </extLst>
    </cacheHierarchy>
    <cacheHierarchy uniqueName="[Measures].[Count of ci_range]" caption="Count of ci_range" measure="1" displayFolder="" measureGroup="tum_age_data" count="0">
      <extLst>
        <ext xmlns:x15="http://schemas.microsoft.com/office/spreadsheetml/2010/11/main" uri="{B97F6D7D-B522-45F9-BDA1-12C45D357490}">
          <x15:cacheHierarchy aggregatedColumn="66"/>
        </ext>
      </extLst>
    </cacheHierarchy>
    <cacheHierarchy uniqueName="[Measures].[Sum of crude_Rate_CIL]" caption="Sum of crude_Rate_CIL" measure="1" displayFolder="" measureGroup="tum_age_data" count="0">
      <extLst>
        <ext xmlns:x15="http://schemas.microsoft.com/office/spreadsheetml/2010/11/main" uri="{B97F6D7D-B522-45F9-BDA1-12C45D357490}">
          <x15:cacheHierarchy aggregatedColumn="64"/>
        </ext>
      </extLst>
    </cacheHierarchy>
    <cacheHierarchy uniqueName="[Measures].[Sum of crude_Rate_CIU]" caption="Sum of crude_Rate_CIU" measure="1" displayFolder="" measureGroup="tum_age_data" count="0">
      <extLst>
        <ext xmlns:x15="http://schemas.microsoft.com/office/spreadsheetml/2010/11/main" uri="{B97F6D7D-B522-45F9-BDA1-12C45D357490}">
          <x15:cacheHierarchy aggregatedColumn="65"/>
        </ext>
      </extLst>
    </cacheHierarchy>
    <cacheHierarchy uniqueName="[Measures].[Sum of Crude_rate 2]" caption="Sum of Crude_rate 2" measure="1" displayFolder="" measureGroup="d_age_data" count="0">
      <extLst>
        <ext xmlns:x15="http://schemas.microsoft.com/office/spreadsheetml/2010/11/main" uri="{B97F6D7D-B522-45F9-BDA1-12C45D357490}">
          <x15:cacheHierarchy aggregatedColumn="5"/>
        </ext>
      </extLst>
    </cacheHierarchy>
    <cacheHierarchy uniqueName="[Measures].[Count of ci_range 2]" caption="Count of ci_range 2" measure="1" displayFolder="" measureGroup="tum_agg_age_data" count="0">
      <extLst>
        <ext xmlns:x15="http://schemas.microsoft.com/office/spreadsheetml/2010/11/main" uri="{B97F6D7D-B522-45F9-BDA1-12C45D357490}">
          <x15:cacheHierarchy aggregatedColumn="76"/>
        </ext>
      </extLst>
    </cacheHierarchy>
    <cacheHierarchy uniqueName="[Measures].[tum_age_alldata]" caption="tum_age_alldata" measure="1" displayFolder="" measureGroup="tum_age_data" count="0"/>
    <cacheHierarchy uniqueName="[Measures].[ci_display_d]" caption="ci_display_d" measure="1" displayFolder="" measureGroup="d_age_data" count="0"/>
    <cacheHierarchy uniqueName="[Measures].[data_all]" caption="data_all" measure="1" displayFolder="" measureGroup="tum_sex_data" count="0"/>
    <cacheHierarchy uniqueName="[Measures].[d_sex_display]" caption="d_sex_display" measure="1" displayFolder="" measureGroup="d_sex_data" count="0"/>
    <cacheHierarchy uniqueName="[Measures].[tum_race_alldata]" caption="tum_race_alldata" measure="1" displayFolder="" measureGroup="tum_race_data" count="0"/>
    <cacheHierarchy uniqueName="[Measures].[d_race_alldata]" caption="d_race_alldata" measure="1" displayFolder="" measureGroup="d_race_data" count="0"/>
    <cacheHierarchy uniqueName="[Measures].[tum_year_alldata]" caption="tum_year_alldata" measure="1" displayFolder="" measureGroup="Tum_Year_AA" count="0"/>
    <cacheHierarchy uniqueName="[Measures].[d_year_alldata]" caption="d_year_alldata" measure="1" displayFolder="" measureGroup="D_Year_AA" count="0"/>
    <cacheHierarchy uniqueName="[Measures].[agg_age_alldata]" caption="agg_age_alldata" measure="1" displayFolder="" measureGroup="tum_agg_age_data" count="0"/>
    <cacheHierarchy uniqueName="[Measures].[d_agg_age_out]" caption="d_agg_age_out" measure="1" displayFolder="" measureGroup="d_agg_age_data" count="0"/>
    <cacheHierarchy uniqueName="[Measures].[t_agg_sex_out]" caption="t_agg_sex_out" measure="1" displayFolder="" measureGroup="tum_agg_sex_data" count="0"/>
    <cacheHierarchy uniqueName="[Measures].[tum_agg_race_out]" caption="tum_agg_race_out" measure="1" displayFolder="" measureGroup="tum_agg_race_data" count="0"/>
    <cacheHierarchy uniqueName="[Measures].[d_agg_race_out]" caption="d_agg_race_out" measure="1" displayFolder="" measureGroup="d_agg_race_data" count="0"/>
    <cacheHierarchy uniqueName="[Measures].[d_agg_sex_out]" caption="d_agg_sex_out" measure="1" displayFolder="" measureGroup="d_agg_sex_data" count="0"/>
    <cacheHierarchy uniqueName="[Measures].[__XL_Count D_Year_AA]" caption="__XL_Count D_Year_AA" measure="1" displayFolder="" measureGroup="D_Year_AA" count="0" hidden="1"/>
    <cacheHierarchy uniqueName="[Measures].[__XL_Count Tum_Year_AA]" caption="__XL_Count Tum_Year_AA" measure="1" displayFolder="" measureGroup="Tum_Year_AA" count="0" hidden="1"/>
    <cacheHierarchy uniqueName="[Measures].[__XL_Count ind_cancers]" caption="__XL_Count ind_cancers" measure="1" displayFolder="" measureGroup="ind_cancers" count="0" hidden="1"/>
    <cacheHierarchy uniqueName="[Measures].[__XL_Count tum_age_data]" caption="__XL_Count tum_age_data" measure="1" displayFolder="" measureGroup="tum_age_data" count="0" hidden="1"/>
    <cacheHierarchy uniqueName="[Measures].[__XL_Count d_age_data]" caption="__XL_Count d_age_data" measure="1" displayFolder="" measureGroup="d_age_data" count="0" hidden="1"/>
    <cacheHierarchy uniqueName="[Measures].[__XL_Count tum_sex_data]" caption="__XL_Count tum_sex_data" measure="1" displayFolder="" measureGroup="tum_sex_data" count="0" hidden="1"/>
    <cacheHierarchy uniqueName="[Measures].[__XL_Count d_sex_data]" caption="__XL_Count d_sex_data" measure="1" displayFolder="" measureGroup="d_sex_data" count="0" hidden="1"/>
    <cacheHierarchy uniqueName="[Measures].[__XL_Count tum_race_data]" caption="__XL_Count tum_race_data" measure="1" displayFolder="" measureGroup="tum_race_data" count="0" hidden="1"/>
    <cacheHierarchy uniqueName="[Measures].[__XL_Count d_race_data]" caption="__XL_Count d_race_data" measure="1" displayFolder="" measureGroup="d_race_data" count="0" hidden="1"/>
    <cacheHierarchy uniqueName="[Measures].[__XL_Count tum_agg_age_data]" caption="__XL_Count tum_agg_age_data" measure="1" displayFolder="" measureGroup="tum_agg_age_data" count="0" hidden="1"/>
    <cacheHierarchy uniqueName="[Measures].[__XL_Count d_agg_age_data]" caption="__XL_Count d_agg_age_data" measure="1" displayFolder="" measureGroup="d_agg_age_data" count="0" hidden="1"/>
    <cacheHierarchy uniqueName="[Measures].[__XL_Count tum_agg_sex_data]" caption="__XL_Count tum_agg_sex_data" measure="1" displayFolder="" measureGroup="tum_agg_sex_data" count="0" hidden="1"/>
    <cacheHierarchy uniqueName="[Measures].[__XL_Count d_agg_sex_data]" caption="__XL_Count d_agg_sex_data" measure="1" displayFolder="" measureGroup="d_agg_sex_data" count="0" hidden="1"/>
    <cacheHierarchy uniqueName="[Measures].[__XL_Count tum_agg_race_data]" caption="__XL_Count tum_agg_race_data" measure="1" displayFolder="" measureGroup="tum_agg_race_data" count="0" hidden="1"/>
    <cacheHierarchy uniqueName="[Measures].[__XL_Count d_agg_race_data]" caption="__XL_Count d_agg_race_data" measure="1" displayFolder="" measureGroup="d_agg_race_data"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391981425"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Nicholas Zito" refreshedDate="45363.439791319448" backgroundQuery="1" createdVersion="3" refreshedVersion="8" minRefreshableVersion="3" recordCount="0" supportSubquery="1" supportAdvancedDrill="1" xr:uid="{0128F700-D768-43E3-BAF3-BB3847BFFA60}">
  <cacheSource type="external" connectionId="1">
    <extLst>
      <ext xmlns:x14="http://schemas.microsoft.com/office/spreadsheetml/2009/9/main" uri="{F057638F-6D5F-4e77-A914-E7F072B9BCA8}">
        <x14:sourceConnection name="ThisWorkbookDataModel"/>
      </ext>
    </extLst>
  </cacheSource>
  <cacheFields count="0"/>
  <cacheHierarchies count="162">
    <cacheHierarchy uniqueName="[d_age_data].[cncr_cllctn]" caption="cncr_cllctn" attribute="1" defaultMemberUniqueName="[d_age_data].[cncr_cllctn].[All]" allUniqueName="[d_age_data].[cncr_cllctn].[All]" dimensionUniqueName="[d_age_data]" displayFolder="" count="0" memberValueDatatype="130" unbalanced="0"/>
    <cacheHierarchy uniqueName="[d_age_data].[year]" caption="year" attribute="1" defaultMemberUniqueName="[d_age_data].[year].[All]" allUniqueName="[d_age_data].[year].[All]" dimensionUniqueName="[d_age_data]" displayFolder="" count="0" memberValueDatatype="20" unbalanced="0"/>
    <cacheHierarchy uniqueName="[d_age_data].[AGE_GRP1]" caption="AGE_GRP1" attribute="1" defaultMemberUniqueName="[d_age_data].[AGE_GRP1].[All]" allUniqueName="[d_age_data].[AGE_GRP1].[All]" dimensionUniqueName="[d_age_data]" displayFolder="" count="0" memberValueDatatype="130" unbalanced="0"/>
    <cacheHierarchy uniqueName="[d_age_data].[COUNT]" caption="COUNT" attribute="1" defaultMemberUniqueName="[d_age_data].[COUNT].[All]" allUniqueName="[d_age_data].[COUNT].[All]" dimensionUniqueName="[d_age_data]" displayFolder="" count="0" memberValueDatatype="20" unbalanced="0"/>
    <cacheHierarchy uniqueName="[d_age_data].[PERCENT]" caption="PERCENT" attribute="1" defaultMemberUniqueName="[d_age_data].[PERCENT].[All]" allUniqueName="[d_age_data].[PERCENT].[All]" dimensionUniqueName="[d_age_data]" displayFolder="" count="0" memberValueDatatype="5" unbalanced="0"/>
    <cacheHierarchy uniqueName="[d_age_data].[Crude_rate]" caption="Crude_rate" attribute="1" defaultMemberUniqueName="[d_age_data].[Crude_rate].[All]" allUniqueName="[d_age_data].[Crude_rate].[All]" dimensionUniqueName="[d_age_data]" displayFolder="" count="0" memberValueDatatype="5" unbalanced="0"/>
    <cacheHierarchy uniqueName="[d_age_data].[crude_Rate_CIL]" caption="crude_Rate_CIL" attribute="1" defaultMemberUniqueName="[d_age_data].[crude_Rate_CIL].[All]" allUniqueName="[d_age_data].[crude_Rate_CIL].[All]" dimensionUniqueName="[d_age_data]" displayFolder="" count="0" memberValueDatatype="5" unbalanced="0"/>
    <cacheHierarchy uniqueName="[d_age_data].[crude_Rate_CIU]" caption="crude_Rate_CIU" attribute="1" defaultMemberUniqueName="[d_age_data].[crude_Rate_CIU].[All]" allUniqueName="[d_age_data].[crude_Rate_CIU].[All]" dimensionUniqueName="[d_age_data]" displayFolder="" count="0" memberValueDatatype="5" unbalanced="0"/>
    <cacheHierarchy uniqueName="[d_age_data].[ci_range]" caption="ci_range" attribute="1" defaultMemberUniqueName="[d_age_data].[ci_range].[All]" allUniqueName="[d_age_data].[ci_range].[All]" dimensionUniqueName="[d_age_data]" displayFolder="" count="0" memberValueDatatype="130" unbalanced="0"/>
    <cacheHierarchy uniqueName="[d_agg_age_data].[Aggregate_Recode]" caption="Aggregate_Recode" attribute="1" defaultMemberUniqueName="[d_agg_age_data].[Aggregate_Recode].[All]" allUniqueName="[d_agg_age_data].[Aggregate_Recode].[All]" dimensionUniqueName="[d_agg_age_data]" displayFolder="" count="0" memberValueDatatype="20" unbalanced="0"/>
    <cacheHierarchy uniqueName="[d_agg_age_data].[year]" caption="year" attribute="1" defaultMemberUniqueName="[d_agg_age_data].[year].[All]" allUniqueName="[d_agg_age_data].[year].[All]" dimensionUniqueName="[d_agg_age_data]" displayFolder="" count="0" memberValueDatatype="20" unbalanced="0"/>
    <cacheHierarchy uniqueName="[d_agg_age_data].[AGE_GRP1]" caption="AGE_GRP1" attribute="1" defaultMemberUniqueName="[d_agg_age_data].[AGE_GRP1].[All]" allUniqueName="[d_agg_age_data].[AGE_GRP1].[All]" dimensionUniqueName="[d_agg_age_data]" displayFolder="" count="0" memberValueDatatype="130" unbalanced="0"/>
    <cacheHierarchy uniqueName="[d_agg_age_data].[COUNT]" caption="COUNT" attribute="1" defaultMemberUniqueName="[d_agg_age_data].[COUNT].[All]" allUniqueName="[d_agg_age_data].[COUNT].[All]" dimensionUniqueName="[d_agg_age_data]" displayFolder="" count="0" memberValueDatatype="20" unbalanced="0"/>
    <cacheHierarchy uniqueName="[d_agg_age_data].[PERCENT]" caption="PERCENT" attribute="1" defaultMemberUniqueName="[d_agg_age_data].[PERCENT].[All]" allUniqueName="[d_agg_age_data].[PERCENT].[All]" dimensionUniqueName="[d_agg_age_data]" displayFolder="" count="0" memberValueDatatype="5" unbalanced="0"/>
    <cacheHierarchy uniqueName="[d_agg_age_data].[Crude_rate]" caption="Crude_rate" attribute="1" defaultMemberUniqueName="[d_agg_age_data].[Crude_rate].[All]" allUniqueName="[d_agg_age_data].[Crude_rate].[All]" dimensionUniqueName="[d_agg_age_data]" displayFolder="" count="0" memberValueDatatype="5" unbalanced="0"/>
    <cacheHierarchy uniqueName="[d_agg_age_data].[crude_Rate_CIL]" caption="crude_Rate_CIL" attribute="1" defaultMemberUniqueName="[d_agg_age_data].[crude_Rate_CIL].[All]" allUniqueName="[d_agg_age_data].[crude_Rate_CIL].[All]" dimensionUniqueName="[d_agg_age_data]" displayFolder="" count="0" memberValueDatatype="5" unbalanced="0"/>
    <cacheHierarchy uniqueName="[d_agg_age_data].[crude_Rate_CIU]" caption="crude_Rate_CIU" attribute="1" defaultMemberUniqueName="[d_agg_age_data].[crude_Rate_CIU].[All]" allUniqueName="[d_agg_age_data].[crude_Rate_CIU].[All]" dimensionUniqueName="[d_agg_age_data]" displayFolder="" count="0" memberValueDatatype="5" unbalanced="0"/>
    <cacheHierarchy uniqueName="[d_agg_age_data].[ci_range]" caption="ci_range" attribute="1" defaultMemberUniqueName="[d_agg_age_data].[ci_range].[All]" allUniqueName="[d_agg_age_data].[ci_range].[All]" dimensionUniqueName="[d_agg_age_data]" displayFolder="" count="0" memberValueDatatype="130" unbalanced="0"/>
    <cacheHierarchy uniqueName="[d_agg_race_data].[year]" caption="year" attribute="1" defaultMemberUniqueName="[d_agg_race_data].[year].[All]" allUniqueName="[d_agg_race_data].[year].[All]" dimensionUniqueName="[d_agg_race_data]" displayFolder="" count="0" memberValueDatatype="20" unbalanced="0"/>
    <cacheHierarchy uniqueName="[d_agg_race_data].[race_ethnchs]" caption="race_ethnchs" attribute="1" defaultMemberUniqueName="[d_agg_race_data].[race_ethnchs].[All]" allUniqueName="[d_agg_race_data].[race_ethnchs].[All]" dimensionUniqueName="[d_agg_race_data]" displayFolder="" count="0" memberValueDatatype="130" unbalanced="0"/>
    <cacheHierarchy uniqueName="[d_agg_race_data].[Count]" caption="Count" attribute="1" defaultMemberUniqueName="[d_agg_race_data].[Count].[All]" allUniqueName="[d_agg_race_data].[Count].[All]" dimensionUniqueName="[d_agg_race_data]" displayFolder="" count="0" memberValueDatatype="20" unbalanced="0"/>
    <cacheHierarchy uniqueName="[d_agg_race_data].[age_adj_rates]" caption="age_adj_rates" attribute="1" defaultMemberUniqueName="[d_agg_race_data].[age_adj_rates].[All]" allUniqueName="[d_agg_race_data].[age_adj_rates].[All]" dimensionUniqueName="[d_agg_race_data]" displayFolder="" count="0" memberValueDatatype="5" unbalanced="0"/>
    <cacheHierarchy uniqueName="[d_agg_race_data].[ageadj_CI_Lo]" caption="ageadj_CI_Lo" attribute="1" defaultMemberUniqueName="[d_agg_race_data].[ageadj_CI_Lo].[All]" allUniqueName="[d_agg_race_data].[ageadj_CI_Lo].[All]" dimensionUniqueName="[d_agg_race_data]" displayFolder="" count="0" memberValueDatatype="5" unbalanced="0"/>
    <cacheHierarchy uniqueName="[d_agg_race_data].[ageadj_CI_Hi]" caption="ageadj_CI_Hi" attribute="1" defaultMemberUniqueName="[d_agg_race_data].[ageadj_CI_Hi].[All]" allUniqueName="[d_agg_race_data].[ageadj_CI_Hi].[All]" dimensionUniqueName="[d_agg_race_data]" displayFolder="" count="0" memberValueDatatype="5" unbalanced="0"/>
    <cacheHierarchy uniqueName="[d_agg_race_data].[ci _range]" caption="ci _range" attribute="1" defaultMemberUniqueName="[d_agg_race_data].[ci _range].[All]" allUniqueName="[d_agg_race_data].[ci _range].[All]" dimensionUniqueName="[d_agg_race_data]" displayFolder="" count="0" memberValueDatatype="130" unbalanced="0"/>
    <cacheHierarchy uniqueName="[d_agg_sex_data].[year]" caption="year" attribute="1" defaultMemberUniqueName="[d_agg_sex_data].[year].[All]" allUniqueName="[d_agg_sex_data].[year].[All]" dimensionUniqueName="[d_agg_sex_data]" displayFolder="" count="0" memberValueDatatype="20" unbalanced="0"/>
    <cacheHierarchy uniqueName="[d_agg_sex_data].[sex]" caption="sex" attribute="1" defaultMemberUniqueName="[d_agg_sex_data].[sex].[All]" allUniqueName="[d_agg_sex_data].[sex].[All]" dimensionUniqueName="[d_agg_sex_data]" displayFolder="" count="0" memberValueDatatype="130" unbalanced="0"/>
    <cacheHierarchy uniqueName="[d_agg_sex_data].[Count]" caption="Count" attribute="1" defaultMemberUniqueName="[d_agg_sex_data].[Count].[All]" allUniqueName="[d_agg_sex_data].[Count].[All]" dimensionUniqueName="[d_agg_sex_data]" displayFolder="" count="0" memberValueDatatype="20" unbalanced="0"/>
    <cacheHierarchy uniqueName="[d_agg_sex_data].[age_adj_rates]" caption="age_adj_rates" attribute="1" defaultMemberUniqueName="[d_agg_sex_data].[age_adj_rates].[All]" allUniqueName="[d_agg_sex_data].[age_adj_rates].[All]" dimensionUniqueName="[d_agg_sex_data]" displayFolder="" count="0" memberValueDatatype="5" unbalanced="0"/>
    <cacheHierarchy uniqueName="[d_agg_sex_data].[ageadj_CI_Lo]" caption="ageadj_CI_Lo" attribute="1" defaultMemberUniqueName="[d_agg_sex_data].[ageadj_CI_Lo].[All]" allUniqueName="[d_agg_sex_data].[ageadj_CI_Lo].[All]" dimensionUniqueName="[d_agg_sex_data]" displayFolder="" count="0" memberValueDatatype="5" unbalanced="0"/>
    <cacheHierarchy uniqueName="[d_agg_sex_data].[ageadj_CI_Hi]" caption="ageadj_CI_Hi" attribute="1" defaultMemberUniqueName="[d_agg_sex_data].[ageadj_CI_Hi].[All]" allUniqueName="[d_agg_sex_data].[ageadj_CI_Hi].[All]" dimensionUniqueName="[d_agg_sex_data]" displayFolder="" count="0" memberValueDatatype="5" unbalanced="0"/>
    <cacheHierarchy uniqueName="[d_agg_sex_data].[ci_range]" caption="ci_range" attribute="1" defaultMemberUniqueName="[d_agg_sex_data].[ci_range].[All]" allUniqueName="[d_agg_sex_data].[ci_range].[All]" dimensionUniqueName="[d_agg_sex_data]" displayFolder="" count="0" memberValueDatatype="130" unbalanced="0"/>
    <cacheHierarchy uniqueName="[d_race_data].[year]" caption="year" attribute="1" defaultMemberUniqueName="[d_race_data].[year].[All]" allUniqueName="[d_race_data].[year].[All]" dimensionUniqueName="[d_race_data]" displayFolder="" count="0" memberValueDatatype="20" unbalanced="0"/>
    <cacheHierarchy uniqueName="[d_race_data].[cncr_cllctn]" caption="cncr_cllctn" attribute="1" defaultMemberUniqueName="[d_race_data].[cncr_cllctn].[All]" allUniqueName="[d_race_data].[cncr_cllctn].[All]" dimensionUniqueName="[d_race_data]" displayFolder="" count="0" memberValueDatatype="130" unbalanced="0"/>
    <cacheHierarchy uniqueName="[d_race_data].[race_ethnchs]" caption="race_ethnchs" attribute="1" defaultMemberUniqueName="[d_race_data].[race_ethnchs].[All]" allUniqueName="[d_race_data].[race_ethnchs].[All]" dimensionUniqueName="[d_race_data]" displayFolder="" count="0" memberValueDatatype="130" unbalanced="0"/>
    <cacheHierarchy uniqueName="[d_race_data].[Count]" caption="Count" attribute="1" defaultMemberUniqueName="[d_race_data].[Count].[All]" allUniqueName="[d_race_data].[Count].[All]" dimensionUniqueName="[d_race_data]" displayFolder="" count="0" memberValueDatatype="20" unbalanced="0"/>
    <cacheHierarchy uniqueName="[d_race_data].[age_adj_rates]" caption="age_adj_rates" attribute="1" defaultMemberUniqueName="[d_race_data].[age_adj_rates].[All]" allUniqueName="[d_race_data].[age_adj_rates].[All]" dimensionUniqueName="[d_race_data]" displayFolder="" count="0" memberValueDatatype="5" unbalanced="0"/>
    <cacheHierarchy uniqueName="[d_race_data].[ageadj_CI_Lo]" caption="ageadj_CI_Lo" attribute="1" defaultMemberUniqueName="[d_race_data].[ageadj_CI_Lo].[All]" allUniqueName="[d_race_data].[ageadj_CI_Lo].[All]" dimensionUniqueName="[d_race_data]" displayFolder="" count="0" memberValueDatatype="5" unbalanced="0"/>
    <cacheHierarchy uniqueName="[d_race_data].[ageadj_CI_Hi]" caption="ageadj_CI_Hi" attribute="1" defaultMemberUniqueName="[d_race_data].[ageadj_CI_Hi].[All]" allUniqueName="[d_race_data].[ageadj_CI_Hi].[All]" dimensionUniqueName="[d_race_data]" displayFolder="" count="0" memberValueDatatype="5" unbalanced="0"/>
    <cacheHierarchy uniqueName="[d_race_data].[ci_lo_fix]" caption="ci_lo_fix" attribute="1" defaultMemberUniqueName="[d_race_data].[ci_lo_fix].[All]" allUniqueName="[d_race_data].[ci_lo_fix].[All]" dimensionUniqueName="[d_race_data]" displayFolder="" count="0" memberValueDatatype="5" unbalanced="0"/>
    <cacheHierarchy uniqueName="[d_race_data].[ci_range]" caption="ci_range" attribute="1" defaultMemberUniqueName="[d_race_data].[ci_range].[All]" allUniqueName="[d_race_data].[ci_range].[All]" dimensionUniqueName="[d_race_data]" displayFolder="" count="0" memberValueDatatype="130" unbalanced="0"/>
    <cacheHierarchy uniqueName="[d_sex_data].[year]" caption="year" attribute="1" defaultMemberUniqueName="[d_sex_data].[year].[All]" allUniqueName="[d_sex_data].[year].[All]" dimensionUniqueName="[d_sex_data]" displayFolder="" count="0" memberValueDatatype="20" unbalanced="0"/>
    <cacheHierarchy uniqueName="[d_sex_data].[cncr_cllctn]" caption="cncr_cllctn" attribute="1" defaultMemberUniqueName="[d_sex_data].[cncr_cllctn].[All]" allUniqueName="[d_sex_data].[cncr_cllctn].[All]" dimensionUniqueName="[d_sex_data]" displayFolder="" count="0" memberValueDatatype="130" unbalanced="0"/>
    <cacheHierarchy uniqueName="[d_sex_data].[sex]" caption="sex" attribute="1" defaultMemberUniqueName="[d_sex_data].[sex].[All]" allUniqueName="[d_sex_data].[sex].[All]" dimensionUniqueName="[d_sex_data]" displayFolder="" count="0" memberValueDatatype="130" unbalanced="0"/>
    <cacheHierarchy uniqueName="[d_sex_data].[Count]" caption="Count" attribute="1" defaultMemberUniqueName="[d_sex_data].[Count].[All]" allUniqueName="[d_sex_data].[Count].[All]" dimensionUniqueName="[d_sex_data]" displayFolder="" count="0" memberValueDatatype="20" unbalanced="0"/>
    <cacheHierarchy uniqueName="[d_sex_data].[age_adj_rates]" caption="age_adj_rates" attribute="1" defaultMemberUniqueName="[d_sex_data].[age_adj_rates].[All]" allUniqueName="[d_sex_data].[age_adj_rates].[All]" dimensionUniqueName="[d_sex_data]" displayFolder="" count="0" memberValueDatatype="5" unbalanced="0"/>
    <cacheHierarchy uniqueName="[d_sex_data].[ageadj_CI_Lo]" caption="ageadj_CI_Lo" attribute="1" defaultMemberUniqueName="[d_sex_data].[ageadj_CI_Lo].[All]" allUniqueName="[d_sex_data].[ageadj_CI_Lo].[All]" dimensionUniqueName="[d_sex_data]" displayFolder="" count="0" memberValueDatatype="5" unbalanced="0"/>
    <cacheHierarchy uniqueName="[d_sex_data].[ageadj_CI_Hi]" caption="ageadj_CI_Hi" attribute="1" defaultMemberUniqueName="[d_sex_data].[ageadj_CI_Hi].[All]" allUniqueName="[d_sex_data].[ageadj_CI_Hi].[All]" dimensionUniqueName="[d_sex_data]" displayFolder="" count="0" memberValueDatatype="5" unbalanced="0"/>
    <cacheHierarchy uniqueName="[d_sex_data].[ci_range]" caption="ci_range" attribute="1" defaultMemberUniqueName="[d_sex_data].[ci_range].[All]" allUniqueName="[d_sex_data].[ci_range].[All]" dimensionUniqueName="[d_sex_data]" displayFolder="" count="0" memberValueDatatype="130" unbalanced="0"/>
    <cacheHierarchy uniqueName="[D_Year_AA].[year]" caption="year" attribute="1" defaultMemberUniqueName="[D_Year_AA].[year].[All]" allUniqueName="[D_Year_AA].[year].[All]" dimensionUniqueName="[D_Year_AA]" displayFolder="" count="0" memberValueDatatype="20" unbalanced="0"/>
    <cacheHierarchy uniqueName="[D_Year_AA].[cncr_cllctn]" caption="cncr_cllctn" attribute="1" defaultMemberUniqueName="[D_Year_AA].[cncr_cllctn].[All]" allUniqueName="[D_Year_AA].[cncr_cllctn].[All]" dimensionUniqueName="[D_Year_AA]" displayFolder="" count="0" memberValueDatatype="130" unbalanced="0"/>
    <cacheHierarchy uniqueName="[D_Year_AA].[Count]" caption="Count" attribute="1" defaultMemberUniqueName="[D_Year_AA].[Count].[All]" allUniqueName="[D_Year_AA].[Count].[All]" dimensionUniqueName="[D_Year_AA]" displayFolder="" count="0" memberValueDatatype="20" unbalanced="0"/>
    <cacheHierarchy uniqueName="[D_Year_AA].[age_adj_rates]" caption="age_adj_rates" attribute="1" defaultMemberUniqueName="[D_Year_AA].[age_adj_rates].[All]" allUniqueName="[D_Year_AA].[age_adj_rates].[All]" dimensionUniqueName="[D_Year_AA]" displayFolder="" count="0" memberValueDatatype="5" unbalanced="0"/>
    <cacheHierarchy uniqueName="[D_Year_AA].[ageadj_CI_Lo]" caption="ageadj_CI_Lo" attribute="1" defaultMemberUniqueName="[D_Year_AA].[ageadj_CI_Lo].[All]" allUniqueName="[D_Year_AA].[ageadj_CI_Lo].[All]" dimensionUniqueName="[D_Year_AA]" displayFolder="" count="0" memberValueDatatype="5" unbalanced="0"/>
    <cacheHierarchy uniqueName="[D_Year_AA].[ageadj_CI_Hi]" caption="ageadj_CI_Hi" attribute="1" defaultMemberUniqueName="[D_Year_AA].[ageadj_CI_Hi].[All]" allUniqueName="[D_Year_AA].[ageadj_CI_Hi].[All]" dimensionUniqueName="[D_Year_AA]" displayFolder="" count="0" memberValueDatatype="5" unbalanced="0"/>
    <cacheHierarchy uniqueName="[D_Year_AA].[ci_range]" caption="ci_range" attribute="1" defaultMemberUniqueName="[D_Year_AA].[ci_range].[All]" allUniqueName="[D_Year_AA].[ci_range].[All]" dimensionUniqueName="[D_Year_AA]" displayFolder="" count="0" memberValueDatatype="130" unbalanced="0"/>
    <cacheHierarchy uniqueName="[ind_cancers].[cncr_cllctn]" caption="cncr_cllctn" attribute="1" defaultMemberUniqueName="[ind_cancers].[cncr_cllctn].[All]" allUniqueName="[ind_cancers].[cncr_cllctn].[All]" dimensionUniqueName="[ind_cancers]" displayFolder="" count="2" memberValueDatatype="130" unbalanced="0"/>
    <cacheHierarchy uniqueName="[tum_age_data].[cncr_cllctn]" caption="cncr_cllctn" attribute="1" defaultMemberUniqueName="[tum_age_data].[cncr_cllctn].[All]" allUniqueName="[tum_age_data].[cncr_cllctn].[All]" dimensionUniqueName="[tum_age_data]" displayFolder="" count="0" memberValueDatatype="130" unbalanced="0"/>
    <cacheHierarchy uniqueName="[tum_age_data].[DX_YEAR]" caption="DX_YEAR" attribute="1" defaultMemberUniqueName="[tum_age_data].[DX_YEAR].[All]" allUniqueName="[tum_age_data].[DX_YEAR].[All]" dimensionUniqueName="[tum_age_data]" displayFolder="" count="0" memberValueDatatype="20" unbalanced="0"/>
    <cacheHierarchy uniqueName="[tum_age_data].[AGE_GRP1]" caption="AGE_GRP1" attribute="1" defaultMemberUniqueName="[tum_age_data].[AGE_GRP1].[All]" allUniqueName="[tum_age_data].[AGE_GRP1].[All]" dimensionUniqueName="[tum_age_data]" displayFolder="" count="0" memberValueDatatype="130" unbalanced="0"/>
    <cacheHierarchy uniqueName="[tum_age_data].[COUNT]" caption="COUNT" attribute="1" defaultMemberUniqueName="[tum_age_data].[COUNT].[All]" allUniqueName="[tum_age_data].[COUNT].[All]" dimensionUniqueName="[tum_age_data]" displayFolder="" count="0" memberValueDatatype="20" unbalanced="0"/>
    <cacheHierarchy uniqueName="[tum_age_data].[PERCENT]" caption="PERCENT" attribute="1" defaultMemberUniqueName="[tum_age_data].[PERCENT].[All]" allUniqueName="[tum_age_data].[PERCENT].[All]" dimensionUniqueName="[tum_age_data]" displayFolder="" count="0" memberValueDatatype="5" unbalanced="0"/>
    <cacheHierarchy uniqueName="[tum_age_data].[Population]" caption="Population" attribute="1" defaultMemberUniqueName="[tum_age_data].[Population].[All]" allUniqueName="[tum_age_data].[Population].[All]" dimensionUniqueName="[tum_age_data]" displayFolder="" count="0" memberValueDatatype="5" unbalanced="0"/>
    <cacheHierarchy uniqueName="[tum_age_data].[Crude_rate]" caption="Crude_rate" attribute="1" defaultMemberUniqueName="[tum_age_data].[Crude_rate].[All]" allUniqueName="[tum_age_data].[Crude_rate].[All]" dimensionUniqueName="[tum_age_data]" displayFolder="" count="0" memberValueDatatype="5" unbalanced="0"/>
    <cacheHierarchy uniqueName="[tum_age_data].[crude_Rate_CIL]" caption="crude_Rate_CIL" attribute="1" defaultMemberUniqueName="[tum_age_data].[crude_Rate_CIL].[All]" allUniqueName="[tum_age_data].[crude_Rate_CIL].[All]" dimensionUniqueName="[tum_age_data]" displayFolder="" count="0" memberValueDatatype="5" unbalanced="0"/>
    <cacheHierarchy uniqueName="[tum_age_data].[crude_Rate_CIU]" caption="crude_Rate_CIU" attribute="1" defaultMemberUniqueName="[tum_age_data].[crude_Rate_CIU].[All]" allUniqueName="[tum_age_data].[crude_Rate_CIU].[All]" dimensionUniqueName="[tum_age_data]" displayFolder="" count="0" memberValueDatatype="5" unbalanced="0"/>
    <cacheHierarchy uniqueName="[tum_age_data].[ci_range]" caption="ci_range" attribute="1" defaultMemberUniqueName="[tum_age_data].[ci_range].[All]" allUniqueName="[tum_age_data].[ci_range].[All]" dimensionUniqueName="[tum_age_data]" displayFolder="" count="0" memberValueDatatype="130" unbalanced="0"/>
    <cacheHierarchy uniqueName="[tum_agg_age_data].[CNR_GRP3]" caption="CNR_GRP3" attribute="1" defaultMemberUniqueName="[tum_agg_age_data].[CNR_GRP3].[All]" allUniqueName="[tum_agg_age_data].[CNR_GRP3].[All]" dimensionUniqueName="[tum_agg_age_data]" displayFolder="" count="0" memberValueDatatype="20" unbalanced="0"/>
    <cacheHierarchy uniqueName="[tum_agg_age_data].[DX_YEAR]" caption="DX_YEAR" attribute="1" defaultMemberUniqueName="[tum_agg_age_data].[DX_YEAR].[All]" allUniqueName="[tum_agg_age_data].[DX_YEAR].[All]" dimensionUniqueName="[tum_agg_age_data]" displayFolder="" count="0" memberValueDatatype="20" unbalanced="0"/>
    <cacheHierarchy uniqueName="[tum_agg_age_data].[AGE_GRP1]" caption="AGE_GRP1" attribute="1" defaultMemberUniqueName="[tum_agg_age_data].[AGE_GRP1].[All]" allUniqueName="[tum_agg_age_data].[AGE_GRP1].[All]" dimensionUniqueName="[tum_agg_age_data]" displayFolder="" count="0" memberValueDatatype="130" unbalanced="0"/>
    <cacheHierarchy uniqueName="[tum_agg_age_data].[COUNT]" caption="COUNT" attribute="1" defaultMemberUniqueName="[tum_agg_age_data].[COUNT].[All]" allUniqueName="[tum_agg_age_data].[COUNT].[All]" dimensionUniqueName="[tum_agg_age_data]" displayFolder="" count="0" memberValueDatatype="20" unbalanced="0"/>
    <cacheHierarchy uniqueName="[tum_agg_age_data].[PERCENT]" caption="PERCENT" attribute="1" defaultMemberUniqueName="[tum_agg_age_data].[PERCENT].[All]" allUniqueName="[tum_agg_age_data].[PERCENT].[All]" dimensionUniqueName="[tum_agg_age_data]" displayFolder="" count="0" memberValueDatatype="5" unbalanced="0"/>
    <cacheHierarchy uniqueName="[tum_agg_age_data].[Population]" caption="Population" attribute="1" defaultMemberUniqueName="[tum_agg_age_data].[Population].[All]" allUniqueName="[tum_agg_age_data].[Population].[All]" dimensionUniqueName="[tum_agg_age_data]" displayFolder="" count="0" memberValueDatatype="5" unbalanced="0"/>
    <cacheHierarchy uniqueName="[tum_agg_age_data].[Crude_rate]" caption="Crude_rate" attribute="1" defaultMemberUniqueName="[tum_agg_age_data].[Crude_rate].[All]" allUniqueName="[tum_agg_age_data].[Crude_rate].[All]" dimensionUniqueName="[tum_agg_age_data]" displayFolder="" count="0" memberValueDatatype="5" unbalanced="0"/>
    <cacheHierarchy uniqueName="[tum_agg_age_data].[crude_Rate_CIL]" caption="crude_Rate_CIL" attribute="1" defaultMemberUniqueName="[tum_agg_age_data].[crude_Rate_CIL].[All]" allUniqueName="[tum_agg_age_data].[crude_Rate_CIL].[All]" dimensionUniqueName="[tum_agg_age_data]" displayFolder="" count="0" memberValueDatatype="5" unbalanced="0"/>
    <cacheHierarchy uniqueName="[tum_agg_age_data].[crude_Rate_CIU]" caption="crude_Rate_CIU" attribute="1" defaultMemberUniqueName="[tum_agg_age_data].[crude_Rate_CIU].[All]" allUniqueName="[tum_agg_age_data].[crude_Rate_CIU].[All]" dimensionUniqueName="[tum_agg_age_data]" displayFolder="" count="0" memberValueDatatype="5" unbalanced="0"/>
    <cacheHierarchy uniqueName="[tum_agg_age_data].[ci_range]" caption="ci_range" attribute="1" defaultMemberUniqueName="[tum_agg_age_data].[ci_range].[All]" allUniqueName="[tum_agg_age_data].[ci_range].[All]" dimensionUniqueName="[tum_agg_age_data]" displayFolder="" count="0" memberValueDatatype="130" unbalanced="0"/>
    <cacheHierarchy uniqueName="[tum_agg_race_data].[DX_YEAR]" caption="DX_YEAR" attribute="1" defaultMemberUniqueName="[tum_agg_race_data].[DX_YEAR].[All]" allUniqueName="[tum_agg_race_data].[DX_YEAR].[All]" dimensionUniqueName="[tum_agg_race_data]" displayFolder="" count="0" memberValueDatatype="20" unbalanced="0"/>
    <cacheHierarchy uniqueName="[tum_agg_race_data].[race_ethn]" caption="race_ethn" attribute="1" defaultMemberUniqueName="[tum_agg_race_data].[race_ethn].[All]" allUniqueName="[tum_agg_race_data].[race_ethn].[All]" dimensionUniqueName="[tum_agg_race_data]" displayFolder="" count="0" memberValueDatatype="130" unbalanced="0"/>
    <cacheHierarchy uniqueName="[tum_agg_race_data].[Count]" caption="Count" attribute="1" defaultMemberUniqueName="[tum_agg_race_data].[Count].[All]" allUniqueName="[tum_agg_race_data].[Count].[All]" dimensionUniqueName="[tum_agg_race_data]" displayFolder="" count="0" memberValueDatatype="20" unbalanced="0"/>
    <cacheHierarchy uniqueName="[tum_agg_race_data].[age_adj_rates]" caption="age_adj_rates" attribute="1" defaultMemberUniqueName="[tum_agg_race_data].[age_adj_rates].[All]" allUniqueName="[tum_agg_race_data].[age_adj_rates].[All]" dimensionUniqueName="[tum_agg_race_data]" displayFolder="" count="0" memberValueDatatype="5" unbalanced="0"/>
    <cacheHierarchy uniqueName="[tum_agg_race_data].[ageadj_CI_Lo]" caption="ageadj_CI_Lo" attribute="1" defaultMemberUniqueName="[tum_agg_race_data].[ageadj_CI_Lo].[All]" allUniqueName="[tum_agg_race_data].[ageadj_CI_Lo].[All]" dimensionUniqueName="[tum_agg_race_data]" displayFolder="" count="0" memberValueDatatype="5" unbalanced="0"/>
    <cacheHierarchy uniqueName="[tum_agg_race_data].[ageadj_CI_Hi]" caption="ageadj_CI_Hi" attribute="1" defaultMemberUniqueName="[tum_agg_race_data].[ageadj_CI_Hi].[All]" allUniqueName="[tum_agg_race_data].[ageadj_CI_Hi].[All]" dimensionUniqueName="[tum_agg_race_data]" displayFolder="" count="0" memberValueDatatype="5" unbalanced="0"/>
    <cacheHierarchy uniqueName="[tum_agg_race_data].[ci_range]" caption="ci_range" attribute="1" defaultMemberUniqueName="[tum_agg_race_data].[ci_range].[All]" allUniqueName="[tum_agg_race_data].[ci_range].[All]" dimensionUniqueName="[tum_agg_race_data]" displayFolder="" count="0" memberValueDatatype="130" unbalanced="0"/>
    <cacheHierarchy uniqueName="[tum_agg_sex_data].[DX_YEAR]" caption="DX_YEAR" attribute="1" defaultMemberUniqueName="[tum_agg_sex_data].[DX_YEAR].[All]" allUniqueName="[tum_agg_sex_data].[DX_YEAR].[All]" dimensionUniqueName="[tum_agg_sex_data]" displayFolder="" count="0" memberValueDatatype="20" unbalanced="0"/>
    <cacheHierarchy uniqueName="[tum_agg_sex_data].[new_sex]" caption="new_sex" attribute="1" defaultMemberUniqueName="[tum_agg_sex_data].[new_sex].[All]" allUniqueName="[tum_agg_sex_data].[new_sex].[All]" dimensionUniqueName="[tum_agg_sex_data]" displayFolder="" count="0" memberValueDatatype="130" unbalanced="0"/>
    <cacheHierarchy uniqueName="[tum_agg_sex_data].[Count]" caption="Count" attribute="1" defaultMemberUniqueName="[tum_agg_sex_data].[Count].[All]" allUniqueName="[tum_agg_sex_data].[Count].[All]" dimensionUniqueName="[tum_agg_sex_data]" displayFolder="" count="0" memberValueDatatype="20" unbalanced="0"/>
    <cacheHierarchy uniqueName="[tum_agg_sex_data].[age_adj_rates]" caption="age_adj_rates" attribute="1" defaultMemberUniqueName="[tum_agg_sex_data].[age_adj_rates].[All]" allUniqueName="[tum_agg_sex_data].[age_adj_rates].[All]" dimensionUniqueName="[tum_agg_sex_data]" displayFolder="" count="0" memberValueDatatype="5" unbalanced="0"/>
    <cacheHierarchy uniqueName="[tum_agg_sex_data].[ageadj_CI_Lo]" caption="ageadj_CI_Lo" attribute="1" defaultMemberUniqueName="[tum_agg_sex_data].[ageadj_CI_Lo].[All]" allUniqueName="[tum_agg_sex_data].[ageadj_CI_Lo].[All]" dimensionUniqueName="[tum_agg_sex_data]" displayFolder="" count="0" memberValueDatatype="5" unbalanced="0"/>
    <cacheHierarchy uniqueName="[tum_agg_sex_data].[ageadj_CI_Hi]" caption="ageadj_CI_Hi" attribute="1" defaultMemberUniqueName="[tum_agg_sex_data].[ageadj_CI_Hi].[All]" allUniqueName="[tum_agg_sex_data].[ageadj_CI_Hi].[All]" dimensionUniqueName="[tum_agg_sex_data]" displayFolder="" count="0" memberValueDatatype="5" unbalanced="0"/>
    <cacheHierarchy uniqueName="[tum_agg_sex_data].[ci_range]" caption="ci_range" attribute="1" defaultMemberUniqueName="[tum_agg_sex_data].[ci_range].[All]" allUniqueName="[tum_agg_sex_data].[ci_range].[All]" dimensionUniqueName="[tum_agg_sex_data]" displayFolder="" count="0" memberValueDatatype="130" unbalanced="0"/>
    <cacheHierarchy uniqueName="[tum_race_data].[DX_YEAR]" caption="DX_YEAR" attribute="1" defaultMemberUniqueName="[tum_race_data].[DX_YEAR].[All]" allUniqueName="[tum_race_data].[DX_YEAR].[All]" dimensionUniqueName="[tum_race_data]" displayFolder="" count="0" memberValueDatatype="20" unbalanced="0"/>
    <cacheHierarchy uniqueName="[tum_race_data].[cncr_cllctn]" caption="cncr_cllctn" attribute="1" defaultMemberUniqueName="[tum_race_data].[cncr_cllctn].[All]" allUniqueName="[tum_race_data].[cncr_cllctn].[All]" dimensionUniqueName="[tum_race_data]" displayFolder="" count="0" memberValueDatatype="130" unbalanced="0"/>
    <cacheHierarchy uniqueName="[tum_race_data].[race_ethn]" caption="race_ethn" attribute="1" defaultMemberUniqueName="[tum_race_data].[race_ethn].[All]" allUniqueName="[tum_race_data].[race_ethn].[All]" dimensionUniqueName="[tum_race_data]" displayFolder="" count="0" memberValueDatatype="130" unbalanced="0"/>
    <cacheHierarchy uniqueName="[tum_race_data].[Count]" caption="Count" attribute="1" defaultMemberUniqueName="[tum_race_data].[Count].[All]" allUniqueName="[tum_race_data].[Count].[All]" dimensionUniqueName="[tum_race_data]" displayFolder="" count="0" memberValueDatatype="20" unbalanced="0"/>
    <cacheHierarchy uniqueName="[tum_race_data].[age_adj_rates]" caption="age_adj_rates" attribute="1" defaultMemberUniqueName="[tum_race_data].[age_adj_rates].[All]" allUniqueName="[tum_race_data].[age_adj_rates].[All]" dimensionUniqueName="[tum_race_data]" displayFolder="" count="0" memberValueDatatype="5" unbalanced="0"/>
    <cacheHierarchy uniqueName="[tum_race_data].[ageadj_CI_Lo]" caption="ageadj_CI_Lo" attribute="1" defaultMemberUniqueName="[tum_race_data].[ageadj_CI_Lo].[All]" allUniqueName="[tum_race_data].[ageadj_CI_Lo].[All]" dimensionUniqueName="[tum_race_data]" displayFolder="" count="0" memberValueDatatype="5" unbalanced="0"/>
    <cacheHierarchy uniqueName="[tum_race_data].[ageadj_CI_Hi]" caption="ageadj_CI_Hi" attribute="1" defaultMemberUniqueName="[tum_race_data].[ageadj_CI_Hi].[All]" allUniqueName="[tum_race_data].[ageadj_CI_Hi].[All]" dimensionUniqueName="[tum_race_data]" displayFolder="" count="0" memberValueDatatype="5" unbalanced="0"/>
    <cacheHierarchy uniqueName="[tum_race_data].[ci_range]" caption="ci_range" attribute="1" defaultMemberUniqueName="[tum_race_data].[ci_range].[All]" allUniqueName="[tum_race_data].[ci_range].[All]" dimensionUniqueName="[tum_race_data]" displayFolder="" count="0" memberValueDatatype="130" unbalanced="0"/>
    <cacheHierarchy uniqueName="[tum_sex_data].[DX_YEAR]" caption="DX_YEAR" attribute="1" defaultMemberUniqueName="[tum_sex_data].[DX_YEAR].[All]" allUniqueName="[tum_sex_data].[DX_YEAR].[All]" dimensionUniqueName="[tum_sex_data]" displayFolder="" count="0" memberValueDatatype="20" unbalanced="0"/>
    <cacheHierarchy uniqueName="[tum_sex_data].[cncr_cllctn]" caption="cncr_cllctn" attribute="1" defaultMemberUniqueName="[tum_sex_data].[cncr_cllctn].[All]" allUniqueName="[tum_sex_data].[cncr_cllctn].[All]" dimensionUniqueName="[tum_sex_data]" displayFolder="" count="0" memberValueDatatype="130" unbalanced="0"/>
    <cacheHierarchy uniqueName="[tum_sex_data].[new_sex]" caption="new_sex" attribute="1" defaultMemberUniqueName="[tum_sex_data].[new_sex].[All]" allUniqueName="[tum_sex_data].[new_sex].[All]" dimensionUniqueName="[tum_sex_data]" displayFolder="" count="0" memberValueDatatype="130" unbalanced="0"/>
    <cacheHierarchy uniqueName="[tum_sex_data].[Count]" caption="Count" attribute="1" defaultMemberUniqueName="[tum_sex_data].[Count].[All]" allUniqueName="[tum_sex_data].[Count].[All]" dimensionUniqueName="[tum_sex_data]" displayFolder="" count="0" memberValueDatatype="20" unbalanced="0"/>
    <cacheHierarchy uniqueName="[tum_sex_data].[age_adj_rates]" caption="age_adj_rates" attribute="1" defaultMemberUniqueName="[tum_sex_data].[age_adj_rates].[All]" allUniqueName="[tum_sex_data].[age_adj_rates].[All]" dimensionUniqueName="[tum_sex_data]" displayFolder="" count="0" memberValueDatatype="5" unbalanced="0"/>
    <cacheHierarchy uniqueName="[tum_sex_data].[ageadj_CI_Lo]" caption="ageadj_CI_Lo" attribute="1" defaultMemberUniqueName="[tum_sex_data].[ageadj_CI_Lo].[All]" allUniqueName="[tum_sex_data].[ageadj_CI_Lo].[All]" dimensionUniqueName="[tum_sex_data]" displayFolder="" count="0" memberValueDatatype="5" unbalanced="0"/>
    <cacheHierarchy uniqueName="[tum_sex_data].[ageadj_CI_Hi]" caption="ageadj_CI_Hi" attribute="1" defaultMemberUniqueName="[tum_sex_data].[ageadj_CI_Hi].[All]" allUniqueName="[tum_sex_data].[ageadj_CI_Hi].[All]" dimensionUniqueName="[tum_sex_data]" displayFolder="" count="0" memberValueDatatype="5" unbalanced="0"/>
    <cacheHierarchy uniqueName="[tum_sex_data].[ci_range]" caption="ci_range" attribute="1" defaultMemberUniqueName="[tum_sex_data].[ci_range].[All]" allUniqueName="[tum_sex_data].[ci_range].[All]" dimensionUniqueName="[tum_sex_data]" displayFolder="" count="0" memberValueDatatype="130" unbalanced="0"/>
    <cacheHierarchy uniqueName="[tum_sex_data].[Column2]" caption="Column2" attribute="1" defaultMemberUniqueName="[tum_sex_data].[Column2].[All]" allUniqueName="[tum_sex_data].[Column2].[All]" dimensionUniqueName="[tum_sex_data]" displayFolder="" count="0" memberValueDatatype="130" unbalanced="0"/>
    <cacheHierarchy uniqueName="[Tum_Year_AA].[DX_YEAR]" caption="DX_YEAR" attribute="1" defaultMemberUniqueName="[Tum_Year_AA].[DX_YEAR].[All]" allUniqueName="[Tum_Year_AA].[DX_YEAR].[All]" dimensionUniqueName="[Tum_Year_AA]" displayFolder="" count="0" memberValueDatatype="20" unbalanced="0"/>
    <cacheHierarchy uniqueName="[Tum_Year_AA].[cncr_cllctn]" caption="cncr_cllctn" attribute="1" defaultMemberUniqueName="[Tum_Year_AA].[cncr_cllctn].[All]" allUniqueName="[Tum_Year_AA].[cncr_cllctn].[All]" dimensionUniqueName="[Tum_Year_AA]" displayFolder="" count="0" memberValueDatatype="130" unbalanced="0"/>
    <cacheHierarchy uniqueName="[Tum_Year_AA].[Count]" caption="Count" attribute="1" defaultMemberUniqueName="[Tum_Year_AA].[Count].[All]" allUniqueName="[Tum_Year_AA].[Count].[All]" dimensionUniqueName="[Tum_Year_AA]" displayFolder="" count="0" memberValueDatatype="20" unbalanced="0"/>
    <cacheHierarchy uniqueName="[Tum_Year_AA].[Pop_sum]" caption="Pop_sum" attribute="1" defaultMemberUniqueName="[Tum_Year_AA].[Pop_sum].[All]" allUniqueName="[Tum_Year_AA].[Pop_sum].[All]" dimensionUniqueName="[Tum_Year_AA]" displayFolder="" count="0" memberValueDatatype="5" unbalanced="0"/>
    <cacheHierarchy uniqueName="[Tum_Year_AA].[age_adj_rates]" caption="age_adj_rates" attribute="1" defaultMemberUniqueName="[Tum_Year_AA].[age_adj_rates].[All]" allUniqueName="[Tum_Year_AA].[age_adj_rates].[All]" dimensionUniqueName="[Tum_Year_AA]" displayFolder="" count="0" memberValueDatatype="5" unbalanced="0"/>
    <cacheHierarchy uniqueName="[Tum_Year_AA].[ageadj_CI_Lo]" caption="ageadj_CI_Lo" attribute="1" defaultMemberUniqueName="[Tum_Year_AA].[ageadj_CI_Lo].[All]" allUniqueName="[Tum_Year_AA].[ageadj_CI_Lo].[All]" dimensionUniqueName="[Tum_Year_AA]" displayFolder="" count="0" memberValueDatatype="5" unbalanced="0"/>
    <cacheHierarchy uniqueName="[Tum_Year_AA].[ageadj_CI_Hi]" caption="ageadj_CI_Hi" attribute="1" defaultMemberUniqueName="[Tum_Year_AA].[ageadj_CI_Hi].[All]" allUniqueName="[Tum_Year_AA].[ageadj_CI_Hi].[All]" dimensionUniqueName="[Tum_Year_AA]" displayFolder="" count="0" memberValueDatatype="5" unbalanced="0"/>
    <cacheHierarchy uniqueName="[Tum_Year_AA].[ci_range]" caption="ci_range" attribute="1" defaultMemberUniqueName="[Tum_Year_AA].[ci_range].[All]" allUniqueName="[Tum_Year_AA].[ci_range].[All]" dimensionUniqueName="[Tum_Year_AA]" displayFolder="" count="0" memberValueDatatype="130" unbalanced="0"/>
    <cacheHierarchy uniqueName="[Measures].[Sum of Count]" caption="Sum of Count" measure="1" displayFolder="" measureGroup="D_Year_AA" count="0">
      <extLst>
        <ext xmlns:x15="http://schemas.microsoft.com/office/spreadsheetml/2010/11/main" uri="{B97F6D7D-B522-45F9-BDA1-12C45D357490}">
          <x15:cacheHierarchy aggregatedColumn="51"/>
        </ext>
      </extLst>
    </cacheHierarchy>
    <cacheHierarchy uniqueName="[Measures].[Sum of age_adj_rates]" caption="Sum of age_adj_rates" measure="1" displayFolder="" measureGroup="D_Year_AA" count="0">
      <extLst>
        <ext xmlns:x15="http://schemas.microsoft.com/office/spreadsheetml/2010/11/main" uri="{B97F6D7D-B522-45F9-BDA1-12C45D357490}">
          <x15:cacheHierarchy aggregatedColumn="52"/>
        </ext>
      </extLst>
    </cacheHierarchy>
    <cacheHierarchy uniqueName="[Measures].[Sum of ageadj_CI_Lo]" caption="Sum of ageadj_CI_Lo" measure="1" displayFolder="" measureGroup="D_Year_AA" count="0">
      <extLst>
        <ext xmlns:x15="http://schemas.microsoft.com/office/spreadsheetml/2010/11/main" uri="{B97F6D7D-B522-45F9-BDA1-12C45D357490}">
          <x15:cacheHierarchy aggregatedColumn="53"/>
        </ext>
      </extLst>
    </cacheHierarchy>
    <cacheHierarchy uniqueName="[Measures].[Sum of ageadj_CI_Hi]" caption="Sum of ageadj_CI_Hi" measure="1" displayFolder="" measureGroup="D_Year_AA" count="0">
      <extLst>
        <ext xmlns:x15="http://schemas.microsoft.com/office/spreadsheetml/2010/11/main" uri="{B97F6D7D-B522-45F9-BDA1-12C45D357490}">
          <x15:cacheHierarchy aggregatedColumn="54"/>
        </ext>
      </extLst>
    </cacheHierarchy>
    <cacheHierarchy uniqueName="[Measures].[Sum of DX_YEAR 2]" caption="Sum of DX_YEAR 2" measure="1" displayFolder="" measureGroup="Tum_Year_AA" count="0">
      <extLst>
        <ext xmlns:x15="http://schemas.microsoft.com/office/spreadsheetml/2010/11/main" uri="{B97F6D7D-B522-45F9-BDA1-12C45D357490}">
          <x15:cacheHierarchy aggregatedColumn="108"/>
        </ext>
      </extLst>
    </cacheHierarchy>
    <cacheHierarchy uniqueName="[Measures].[Sum of Count 2]" caption="Sum of Count 2" measure="1" displayFolder="" measureGroup="Tum_Year_AA" count="0">
      <extLst>
        <ext xmlns:x15="http://schemas.microsoft.com/office/spreadsheetml/2010/11/main" uri="{B97F6D7D-B522-45F9-BDA1-12C45D357490}">
          <x15:cacheHierarchy aggregatedColumn="110"/>
        </ext>
      </extLst>
    </cacheHierarchy>
    <cacheHierarchy uniqueName="[Measures].[Sum of age_adj_rates 2]" caption="Sum of age_adj_rates 2" measure="1" displayFolder="" measureGroup="Tum_Year_AA" count="0">
      <extLst>
        <ext xmlns:x15="http://schemas.microsoft.com/office/spreadsheetml/2010/11/main" uri="{B97F6D7D-B522-45F9-BDA1-12C45D357490}">
          <x15:cacheHierarchy aggregatedColumn="112"/>
        </ext>
      </extLst>
    </cacheHierarchy>
    <cacheHierarchy uniqueName="[Measures].[Sum of ageadj_CI_Lo 2]" caption="Sum of ageadj_CI_Lo 2" measure="1" displayFolder="" measureGroup="Tum_Year_AA" count="0">
      <extLst>
        <ext xmlns:x15="http://schemas.microsoft.com/office/spreadsheetml/2010/11/main" uri="{B97F6D7D-B522-45F9-BDA1-12C45D357490}">
          <x15:cacheHierarchy aggregatedColumn="113"/>
        </ext>
      </extLst>
    </cacheHierarchy>
    <cacheHierarchy uniqueName="[Measures].[Sum of ageadj_CI_Hi 2]" caption="Sum of ageadj_CI_Hi 2" measure="1" displayFolder="" measureGroup="Tum_Year_AA" count="0">
      <extLst>
        <ext xmlns:x15="http://schemas.microsoft.com/office/spreadsheetml/2010/11/main" uri="{B97F6D7D-B522-45F9-BDA1-12C45D357490}">
          <x15:cacheHierarchy aggregatedColumn="114"/>
        </ext>
      </extLst>
    </cacheHierarchy>
    <cacheHierarchy uniqueName="[Measures].[Sum of year]" caption="Sum of year" measure="1" displayFolder="" measureGroup="D_Year_AA" count="0">
      <extLst>
        <ext xmlns:x15="http://schemas.microsoft.com/office/spreadsheetml/2010/11/main" uri="{B97F6D7D-B522-45F9-BDA1-12C45D357490}">
          <x15:cacheHierarchy aggregatedColumn="49"/>
        </ext>
      </extLst>
    </cacheHierarchy>
    <cacheHierarchy uniqueName="[Measures].[Sum of Crude_rate]" caption="Sum of Crude_rate" measure="1" displayFolder="" measureGroup="tum_age_data" count="0">
      <extLst>
        <ext xmlns:x15="http://schemas.microsoft.com/office/spreadsheetml/2010/11/main" uri="{B97F6D7D-B522-45F9-BDA1-12C45D357490}">
          <x15:cacheHierarchy aggregatedColumn="63"/>
        </ext>
      </extLst>
    </cacheHierarchy>
    <cacheHierarchy uniqueName="[Measures].[Count of ci_range]" caption="Count of ci_range" measure="1" displayFolder="" measureGroup="tum_age_data" count="0">
      <extLst>
        <ext xmlns:x15="http://schemas.microsoft.com/office/spreadsheetml/2010/11/main" uri="{B97F6D7D-B522-45F9-BDA1-12C45D357490}">
          <x15:cacheHierarchy aggregatedColumn="66"/>
        </ext>
      </extLst>
    </cacheHierarchy>
    <cacheHierarchy uniqueName="[Measures].[Sum of crude_Rate_CIL]" caption="Sum of crude_Rate_CIL" measure="1" displayFolder="" measureGroup="tum_age_data" count="0">
      <extLst>
        <ext xmlns:x15="http://schemas.microsoft.com/office/spreadsheetml/2010/11/main" uri="{B97F6D7D-B522-45F9-BDA1-12C45D357490}">
          <x15:cacheHierarchy aggregatedColumn="64"/>
        </ext>
      </extLst>
    </cacheHierarchy>
    <cacheHierarchy uniqueName="[Measures].[Sum of crude_Rate_CIU]" caption="Sum of crude_Rate_CIU" measure="1" displayFolder="" measureGroup="tum_age_data" count="0">
      <extLst>
        <ext xmlns:x15="http://schemas.microsoft.com/office/spreadsheetml/2010/11/main" uri="{B97F6D7D-B522-45F9-BDA1-12C45D357490}">
          <x15:cacheHierarchy aggregatedColumn="65"/>
        </ext>
      </extLst>
    </cacheHierarchy>
    <cacheHierarchy uniqueName="[Measures].[Sum of Crude_rate 2]" caption="Sum of Crude_rate 2" measure="1" displayFolder="" measureGroup="d_age_data" count="0">
      <extLst>
        <ext xmlns:x15="http://schemas.microsoft.com/office/spreadsheetml/2010/11/main" uri="{B97F6D7D-B522-45F9-BDA1-12C45D357490}">
          <x15:cacheHierarchy aggregatedColumn="5"/>
        </ext>
      </extLst>
    </cacheHierarchy>
    <cacheHierarchy uniqueName="[Measures].[Count of ci_range 2]" caption="Count of ci_range 2" measure="1" displayFolder="" measureGroup="tum_agg_age_data" count="0">
      <extLst>
        <ext xmlns:x15="http://schemas.microsoft.com/office/spreadsheetml/2010/11/main" uri="{B97F6D7D-B522-45F9-BDA1-12C45D357490}">
          <x15:cacheHierarchy aggregatedColumn="76"/>
        </ext>
      </extLst>
    </cacheHierarchy>
    <cacheHierarchy uniqueName="[Measures].[tum_age_alldata]" caption="tum_age_alldata" measure="1" displayFolder="" measureGroup="tum_age_data" count="0"/>
    <cacheHierarchy uniqueName="[Measures].[ci_display_d]" caption="ci_display_d" measure="1" displayFolder="" measureGroup="d_age_data" count="0"/>
    <cacheHierarchy uniqueName="[Measures].[data_all]" caption="data_all" measure="1" displayFolder="" measureGroup="tum_sex_data" count="0"/>
    <cacheHierarchy uniqueName="[Measures].[d_sex_display]" caption="d_sex_display" measure="1" displayFolder="" measureGroup="d_sex_data" count="0"/>
    <cacheHierarchy uniqueName="[Measures].[tum_race_alldata]" caption="tum_race_alldata" measure="1" displayFolder="" measureGroup="tum_race_data" count="0"/>
    <cacheHierarchy uniqueName="[Measures].[d_race_alldata]" caption="d_race_alldata" measure="1" displayFolder="" measureGroup="d_race_data" count="0"/>
    <cacheHierarchy uniqueName="[Measures].[tum_year_alldata]" caption="tum_year_alldata" measure="1" displayFolder="" measureGroup="Tum_Year_AA" count="0"/>
    <cacheHierarchy uniqueName="[Measures].[d_year_alldata]" caption="d_year_alldata" measure="1" displayFolder="" measureGroup="D_Year_AA" count="0"/>
    <cacheHierarchy uniqueName="[Measures].[agg_age_alldata]" caption="agg_age_alldata" measure="1" displayFolder="" measureGroup="tum_agg_age_data" count="0"/>
    <cacheHierarchy uniqueName="[Measures].[d_agg_age_out]" caption="d_agg_age_out" measure="1" displayFolder="" measureGroup="d_agg_age_data" count="0"/>
    <cacheHierarchy uniqueName="[Measures].[t_agg_sex_out]" caption="t_agg_sex_out" measure="1" displayFolder="" measureGroup="tum_agg_sex_data" count="0"/>
    <cacheHierarchy uniqueName="[Measures].[tum_agg_race_out]" caption="tum_agg_race_out" measure="1" displayFolder="" measureGroup="tum_agg_race_data" count="0"/>
    <cacheHierarchy uniqueName="[Measures].[d_agg_race_out]" caption="d_agg_race_out" measure="1" displayFolder="" measureGroup="d_agg_race_data" count="0"/>
    <cacheHierarchy uniqueName="[Measures].[d_agg_sex_out]" caption="d_agg_sex_out" measure="1" displayFolder="" measureGroup="d_agg_sex_data" count="0"/>
    <cacheHierarchy uniqueName="[Measures].[__XL_Count D_Year_AA]" caption="__XL_Count D_Year_AA" measure="1" displayFolder="" measureGroup="D_Year_AA" count="0" hidden="1"/>
    <cacheHierarchy uniqueName="[Measures].[__XL_Count Tum_Year_AA]" caption="__XL_Count Tum_Year_AA" measure="1" displayFolder="" measureGroup="Tum_Year_AA" count="0" hidden="1"/>
    <cacheHierarchy uniqueName="[Measures].[__XL_Count ind_cancers]" caption="__XL_Count ind_cancers" measure="1" displayFolder="" measureGroup="ind_cancers" count="0" hidden="1"/>
    <cacheHierarchy uniqueName="[Measures].[__XL_Count tum_age_data]" caption="__XL_Count tum_age_data" measure="1" displayFolder="" measureGroup="tum_age_data" count="0" hidden="1"/>
    <cacheHierarchy uniqueName="[Measures].[__XL_Count d_age_data]" caption="__XL_Count d_age_data" measure="1" displayFolder="" measureGroup="d_age_data" count="0" hidden="1"/>
    <cacheHierarchy uniqueName="[Measures].[__XL_Count tum_sex_data]" caption="__XL_Count tum_sex_data" measure="1" displayFolder="" measureGroup="tum_sex_data" count="0" hidden="1"/>
    <cacheHierarchy uniqueName="[Measures].[__XL_Count d_sex_data]" caption="__XL_Count d_sex_data" measure="1" displayFolder="" measureGroup="d_sex_data" count="0" hidden="1"/>
    <cacheHierarchy uniqueName="[Measures].[__XL_Count tum_race_data]" caption="__XL_Count tum_race_data" measure="1" displayFolder="" measureGroup="tum_race_data" count="0" hidden="1"/>
    <cacheHierarchy uniqueName="[Measures].[__XL_Count d_race_data]" caption="__XL_Count d_race_data" measure="1" displayFolder="" measureGroup="d_race_data" count="0" hidden="1"/>
    <cacheHierarchy uniqueName="[Measures].[__XL_Count tum_agg_age_data]" caption="__XL_Count tum_agg_age_data" measure="1" displayFolder="" measureGroup="tum_agg_age_data" count="0" hidden="1"/>
    <cacheHierarchy uniqueName="[Measures].[__XL_Count d_agg_age_data]" caption="__XL_Count d_agg_age_data" measure="1" displayFolder="" measureGroup="d_agg_age_data" count="0" hidden="1"/>
    <cacheHierarchy uniqueName="[Measures].[__XL_Count tum_agg_sex_data]" caption="__XL_Count tum_agg_sex_data" measure="1" displayFolder="" measureGroup="tum_agg_sex_data" count="0" hidden="1"/>
    <cacheHierarchy uniqueName="[Measures].[__XL_Count d_agg_sex_data]" caption="__XL_Count d_agg_sex_data" measure="1" displayFolder="" measureGroup="d_agg_sex_data" count="0" hidden="1"/>
    <cacheHierarchy uniqueName="[Measures].[__XL_Count tum_agg_race_data]" caption="__XL_Count tum_agg_race_data" measure="1" displayFolder="" measureGroup="tum_agg_race_data" count="0" hidden="1"/>
    <cacheHierarchy uniqueName="[Measures].[__XL_Count d_agg_race_data]" caption="__XL_Count d_agg_race_data" measure="1" displayFolder="" measureGroup="d_agg_race_data"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848034640"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Nicholas Zito" refreshedDate="45363.439799074076" backgroundQuery="1" createdVersion="3" refreshedVersion="8" minRefreshableVersion="3" recordCount="0" supportSubquery="1" supportAdvancedDrill="1" xr:uid="{2473F64D-8BAB-4F7C-9101-FCD2B61D6079}">
  <cacheSource type="external" connectionId="1">
    <extLst>
      <ext xmlns:x14="http://schemas.microsoft.com/office/spreadsheetml/2009/9/main" uri="{F057638F-6D5F-4e77-A914-E7F072B9BCA8}">
        <x14:sourceConnection name="ThisWorkbookDataModel"/>
      </ext>
    </extLst>
  </cacheSource>
  <cacheFields count="0"/>
  <cacheHierarchies count="162">
    <cacheHierarchy uniqueName="[d_age_data].[cncr_cllctn]" caption="cncr_cllctn" attribute="1" defaultMemberUniqueName="[d_age_data].[cncr_cllctn].[All]" allUniqueName="[d_age_data].[cncr_cllctn].[All]" dimensionUniqueName="[d_age_data]" displayFolder="" count="0" memberValueDatatype="130" unbalanced="0"/>
    <cacheHierarchy uniqueName="[d_age_data].[year]" caption="year" attribute="1" defaultMemberUniqueName="[d_age_data].[year].[All]" allUniqueName="[d_age_data].[year].[All]" dimensionUniqueName="[d_age_data]" displayFolder="" count="0" memberValueDatatype="20" unbalanced="0"/>
    <cacheHierarchy uniqueName="[d_age_data].[AGE_GRP1]" caption="AGE_GRP1" attribute="1" defaultMemberUniqueName="[d_age_data].[AGE_GRP1].[All]" allUniqueName="[d_age_data].[AGE_GRP1].[All]" dimensionUniqueName="[d_age_data]" displayFolder="" count="0" memberValueDatatype="130" unbalanced="0"/>
    <cacheHierarchy uniqueName="[d_age_data].[COUNT]" caption="COUNT" attribute="1" defaultMemberUniqueName="[d_age_data].[COUNT].[All]" allUniqueName="[d_age_data].[COUNT].[All]" dimensionUniqueName="[d_age_data]" displayFolder="" count="0" memberValueDatatype="20" unbalanced="0"/>
    <cacheHierarchy uniqueName="[d_age_data].[PERCENT]" caption="PERCENT" attribute="1" defaultMemberUniqueName="[d_age_data].[PERCENT].[All]" allUniqueName="[d_age_data].[PERCENT].[All]" dimensionUniqueName="[d_age_data]" displayFolder="" count="0" memberValueDatatype="5" unbalanced="0"/>
    <cacheHierarchy uniqueName="[d_age_data].[Crude_rate]" caption="Crude_rate" attribute="1" defaultMemberUniqueName="[d_age_data].[Crude_rate].[All]" allUniqueName="[d_age_data].[Crude_rate].[All]" dimensionUniqueName="[d_age_data]" displayFolder="" count="0" memberValueDatatype="5" unbalanced="0"/>
    <cacheHierarchy uniqueName="[d_age_data].[crude_Rate_CIL]" caption="crude_Rate_CIL" attribute="1" defaultMemberUniqueName="[d_age_data].[crude_Rate_CIL].[All]" allUniqueName="[d_age_data].[crude_Rate_CIL].[All]" dimensionUniqueName="[d_age_data]" displayFolder="" count="0" memberValueDatatype="5" unbalanced="0"/>
    <cacheHierarchy uniqueName="[d_age_data].[crude_Rate_CIU]" caption="crude_Rate_CIU" attribute="1" defaultMemberUniqueName="[d_age_data].[crude_Rate_CIU].[All]" allUniqueName="[d_age_data].[crude_Rate_CIU].[All]" dimensionUniqueName="[d_age_data]" displayFolder="" count="0" memberValueDatatype="5" unbalanced="0"/>
    <cacheHierarchy uniqueName="[d_age_data].[ci_range]" caption="ci_range" attribute="1" defaultMemberUniqueName="[d_age_data].[ci_range].[All]" allUniqueName="[d_age_data].[ci_range].[All]" dimensionUniqueName="[d_age_data]" displayFolder="" count="0" memberValueDatatype="130" unbalanced="0"/>
    <cacheHierarchy uniqueName="[d_agg_age_data].[Aggregate_Recode]" caption="Aggregate_Recode" attribute="1" defaultMemberUniqueName="[d_agg_age_data].[Aggregate_Recode].[All]" allUniqueName="[d_agg_age_data].[Aggregate_Recode].[All]" dimensionUniqueName="[d_agg_age_data]" displayFolder="" count="0" memberValueDatatype="20" unbalanced="0"/>
    <cacheHierarchy uniqueName="[d_agg_age_data].[year]" caption="year" attribute="1" defaultMemberUniqueName="[d_agg_age_data].[year].[All]" allUniqueName="[d_agg_age_data].[year].[All]" dimensionUniqueName="[d_agg_age_data]" displayFolder="" count="0" memberValueDatatype="20" unbalanced="0"/>
    <cacheHierarchy uniqueName="[d_agg_age_data].[AGE_GRP1]" caption="AGE_GRP1" attribute="1" defaultMemberUniqueName="[d_agg_age_data].[AGE_GRP1].[All]" allUniqueName="[d_agg_age_data].[AGE_GRP1].[All]" dimensionUniqueName="[d_agg_age_data]" displayFolder="" count="0" memberValueDatatype="130" unbalanced="0"/>
    <cacheHierarchy uniqueName="[d_agg_age_data].[COUNT]" caption="COUNT" attribute="1" defaultMemberUniqueName="[d_agg_age_data].[COUNT].[All]" allUniqueName="[d_agg_age_data].[COUNT].[All]" dimensionUniqueName="[d_agg_age_data]" displayFolder="" count="0" memberValueDatatype="20" unbalanced="0"/>
    <cacheHierarchy uniqueName="[d_agg_age_data].[PERCENT]" caption="PERCENT" attribute="1" defaultMemberUniqueName="[d_agg_age_data].[PERCENT].[All]" allUniqueName="[d_agg_age_data].[PERCENT].[All]" dimensionUniqueName="[d_agg_age_data]" displayFolder="" count="0" memberValueDatatype="5" unbalanced="0"/>
    <cacheHierarchy uniqueName="[d_agg_age_data].[Crude_rate]" caption="Crude_rate" attribute="1" defaultMemberUniqueName="[d_agg_age_data].[Crude_rate].[All]" allUniqueName="[d_agg_age_data].[Crude_rate].[All]" dimensionUniqueName="[d_agg_age_data]" displayFolder="" count="0" memberValueDatatype="5" unbalanced="0"/>
    <cacheHierarchy uniqueName="[d_agg_age_data].[crude_Rate_CIL]" caption="crude_Rate_CIL" attribute="1" defaultMemberUniqueName="[d_agg_age_data].[crude_Rate_CIL].[All]" allUniqueName="[d_agg_age_data].[crude_Rate_CIL].[All]" dimensionUniqueName="[d_agg_age_data]" displayFolder="" count="0" memberValueDatatype="5" unbalanced="0"/>
    <cacheHierarchy uniqueName="[d_agg_age_data].[crude_Rate_CIU]" caption="crude_Rate_CIU" attribute="1" defaultMemberUniqueName="[d_agg_age_data].[crude_Rate_CIU].[All]" allUniqueName="[d_agg_age_data].[crude_Rate_CIU].[All]" dimensionUniqueName="[d_agg_age_data]" displayFolder="" count="0" memberValueDatatype="5" unbalanced="0"/>
    <cacheHierarchy uniqueName="[d_agg_age_data].[ci_range]" caption="ci_range" attribute="1" defaultMemberUniqueName="[d_agg_age_data].[ci_range].[All]" allUniqueName="[d_agg_age_data].[ci_range].[All]" dimensionUniqueName="[d_agg_age_data]" displayFolder="" count="0" memberValueDatatype="130" unbalanced="0"/>
    <cacheHierarchy uniqueName="[d_agg_race_data].[year]" caption="year" attribute="1" defaultMemberUniqueName="[d_agg_race_data].[year].[All]" allUniqueName="[d_agg_race_data].[year].[All]" dimensionUniqueName="[d_agg_race_data]" displayFolder="" count="0" memberValueDatatype="20" unbalanced="0"/>
    <cacheHierarchy uniqueName="[d_agg_race_data].[race_ethnchs]" caption="race_ethnchs" attribute="1" defaultMemberUniqueName="[d_agg_race_data].[race_ethnchs].[All]" allUniqueName="[d_agg_race_data].[race_ethnchs].[All]" dimensionUniqueName="[d_agg_race_data]" displayFolder="" count="0" memberValueDatatype="130" unbalanced="0"/>
    <cacheHierarchy uniqueName="[d_agg_race_data].[Count]" caption="Count" attribute="1" defaultMemberUniqueName="[d_agg_race_data].[Count].[All]" allUniqueName="[d_agg_race_data].[Count].[All]" dimensionUniqueName="[d_agg_race_data]" displayFolder="" count="0" memberValueDatatype="20" unbalanced="0"/>
    <cacheHierarchy uniqueName="[d_agg_race_data].[age_adj_rates]" caption="age_adj_rates" attribute="1" defaultMemberUniqueName="[d_agg_race_data].[age_adj_rates].[All]" allUniqueName="[d_agg_race_data].[age_adj_rates].[All]" dimensionUniqueName="[d_agg_race_data]" displayFolder="" count="0" memberValueDatatype="5" unbalanced="0"/>
    <cacheHierarchy uniqueName="[d_agg_race_data].[ageadj_CI_Lo]" caption="ageadj_CI_Lo" attribute="1" defaultMemberUniqueName="[d_agg_race_data].[ageadj_CI_Lo].[All]" allUniqueName="[d_agg_race_data].[ageadj_CI_Lo].[All]" dimensionUniqueName="[d_agg_race_data]" displayFolder="" count="0" memberValueDatatype="5" unbalanced="0"/>
    <cacheHierarchy uniqueName="[d_agg_race_data].[ageadj_CI_Hi]" caption="ageadj_CI_Hi" attribute="1" defaultMemberUniqueName="[d_agg_race_data].[ageadj_CI_Hi].[All]" allUniqueName="[d_agg_race_data].[ageadj_CI_Hi].[All]" dimensionUniqueName="[d_agg_race_data]" displayFolder="" count="0" memberValueDatatype="5" unbalanced="0"/>
    <cacheHierarchy uniqueName="[d_agg_race_data].[ci _range]" caption="ci _range" attribute="1" defaultMemberUniqueName="[d_agg_race_data].[ci _range].[All]" allUniqueName="[d_agg_race_data].[ci _range].[All]" dimensionUniqueName="[d_agg_race_data]" displayFolder="" count="0" memberValueDatatype="130" unbalanced="0"/>
    <cacheHierarchy uniqueName="[d_agg_sex_data].[year]" caption="year" attribute="1" defaultMemberUniqueName="[d_agg_sex_data].[year].[All]" allUniqueName="[d_agg_sex_data].[year].[All]" dimensionUniqueName="[d_agg_sex_data]" displayFolder="" count="0" memberValueDatatype="20" unbalanced="0"/>
    <cacheHierarchy uniqueName="[d_agg_sex_data].[sex]" caption="sex" attribute="1" defaultMemberUniqueName="[d_agg_sex_data].[sex].[All]" allUniqueName="[d_agg_sex_data].[sex].[All]" dimensionUniqueName="[d_agg_sex_data]" displayFolder="" count="0" memberValueDatatype="130" unbalanced="0"/>
    <cacheHierarchy uniqueName="[d_agg_sex_data].[Count]" caption="Count" attribute="1" defaultMemberUniqueName="[d_agg_sex_data].[Count].[All]" allUniqueName="[d_agg_sex_data].[Count].[All]" dimensionUniqueName="[d_agg_sex_data]" displayFolder="" count="0" memberValueDatatype="20" unbalanced="0"/>
    <cacheHierarchy uniqueName="[d_agg_sex_data].[age_adj_rates]" caption="age_adj_rates" attribute="1" defaultMemberUniqueName="[d_agg_sex_data].[age_adj_rates].[All]" allUniqueName="[d_agg_sex_data].[age_adj_rates].[All]" dimensionUniqueName="[d_agg_sex_data]" displayFolder="" count="0" memberValueDatatype="5" unbalanced="0"/>
    <cacheHierarchy uniqueName="[d_agg_sex_data].[ageadj_CI_Lo]" caption="ageadj_CI_Lo" attribute="1" defaultMemberUniqueName="[d_agg_sex_data].[ageadj_CI_Lo].[All]" allUniqueName="[d_agg_sex_data].[ageadj_CI_Lo].[All]" dimensionUniqueName="[d_agg_sex_data]" displayFolder="" count="0" memberValueDatatype="5" unbalanced="0"/>
    <cacheHierarchy uniqueName="[d_agg_sex_data].[ageadj_CI_Hi]" caption="ageadj_CI_Hi" attribute="1" defaultMemberUniqueName="[d_agg_sex_data].[ageadj_CI_Hi].[All]" allUniqueName="[d_agg_sex_data].[ageadj_CI_Hi].[All]" dimensionUniqueName="[d_agg_sex_data]" displayFolder="" count="0" memberValueDatatype="5" unbalanced="0"/>
    <cacheHierarchy uniqueName="[d_agg_sex_data].[ci_range]" caption="ci_range" attribute="1" defaultMemberUniqueName="[d_agg_sex_data].[ci_range].[All]" allUniqueName="[d_agg_sex_data].[ci_range].[All]" dimensionUniqueName="[d_agg_sex_data]" displayFolder="" count="0" memberValueDatatype="130" unbalanced="0"/>
    <cacheHierarchy uniqueName="[d_race_data].[year]" caption="year" attribute="1" defaultMemberUniqueName="[d_race_data].[year].[All]" allUniqueName="[d_race_data].[year].[All]" dimensionUniqueName="[d_race_data]" displayFolder="" count="0" memberValueDatatype="20" unbalanced="0"/>
    <cacheHierarchy uniqueName="[d_race_data].[cncr_cllctn]" caption="cncr_cllctn" attribute="1" defaultMemberUniqueName="[d_race_data].[cncr_cllctn].[All]" allUniqueName="[d_race_data].[cncr_cllctn].[All]" dimensionUniqueName="[d_race_data]" displayFolder="" count="0" memberValueDatatype="130" unbalanced="0"/>
    <cacheHierarchy uniqueName="[d_race_data].[race_ethnchs]" caption="race_ethnchs" attribute="1" defaultMemberUniqueName="[d_race_data].[race_ethnchs].[All]" allUniqueName="[d_race_data].[race_ethnchs].[All]" dimensionUniqueName="[d_race_data]" displayFolder="" count="0" memberValueDatatype="130" unbalanced="0"/>
    <cacheHierarchy uniqueName="[d_race_data].[Count]" caption="Count" attribute="1" defaultMemberUniqueName="[d_race_data].[Count].[All]" allUniqueName="[d_race_data].[Count].[All]" dimensionUniqueName="[d_race_data]" displayFolder="" count="0" memberValueDatatype="20" unbalanced="0"/>
    <cacheHierarchy uniqueName="[d_race_data].[age_adj_rates]" caption="age_adj_rates" attribute="1" defaultMemberUniqueName="[d_race_data].[age_adj_rates].[All]" allUniqueName="[d_race_data].[age_adj_rates].[All]" dimensionUniqueName="[d_race_data]" displayFolder="" count="0" memberValueDatatype="5" unbalanced="0"/>
    <cacheHierarchy uniqueName="[d_race_data].[ageadj_CI_Lo]" caption="ageadj_CI_Lo" attribute="1" defaultMemberUniqueName="[d_race_data].[ageadj_CI_Lo].[All]" allUniqueName="[d_race_data].[ageadj_CI_Lo].[All]" dimensionUniqueName="[d_race_data]" displayFolder="" count="0" memberValueDatatype="5" unbalanced="0"/>
    <cacheHierarchy uniqueName="[d_race_data].[ageadj_CI_Hi]" caption="ageadj_CI_Hi" attribute="1" defaultMemberUniqueName="[d_race_data].[ageadj_CI_Hi].[All]" allUniqueName="[d_race_data].[ageadj_CI_Hi].[All]" dimensionUniqueName="[d_race_data]" displayFolder="" count="0" memberValueDatatype="5" unbalanced="0"/>
    <cacheHierarchy uniqueName="[d_race_data].[ci_lo_fix]" caption="ci_lo_fix" attribute="1" defaultMemberUniqueName="[d_race_data].[ci_lo_fix].[All]" allUniqueName="[d_race_data].[ci_lo_fix].[All]" dimensionUniqueName="[d_race_data]" displayFolder="" count="0" memberValueDatatype="5" unbalanced="0"/>
    <cacheHierarchy uniqueName="[d_race_data].[ci_range]" caption="ci_range" attribute="1" defaultMemberUniqueName="[d_race_data].[ci_range].[All]" allUniqueName="[d_race_data].[ci_range].[All]" dimensionUniqueName="[d_race_data]" displayFolder="" count="0" memberValueDatatype="130" unbalanced="0"/>
    <cacheHierarchy uniqueName="[d_sex_data].[year]" caption="year" attribute="1" defaultMemberUniqueName="[d_sex_data].[year].[All]" allUniqueName="[d_sex_data].[year].[All]" dimensionUniqueName="[d_sex_data]" displayFolder="" count="0" memberValueDatatype="20" unbalanced="0"/>
    <cacheHierarchy uniqueName="[d_sex_data].[cncr_cllctn]" caption="cncr_cllctn" attribute="1" defaultMemberUniqueName="[d_sex_data].[cncr_cllctn].[All]" allUniqueName="[d_sex_data].[cncr_cllctn].[All]" dimensionUniqueName="[d_sex_data]" displayFolder="" count="0" memberValueDatatype="130" unbalanced="0"/>
    <cacheHierarchy uniqueName="[d_sex_data].[sex]" caption="sex" attribute="1" defaultMemberUniqueName="[d_sex_data].[sex].[All]" allUniqueName="[d_sex_data].[sex].[All]" dimensionUniqueName="[d_sex_data]" displayFolder="" count="0" memberValueDatatype="130" unbalanced="0"/>
    <cacheHierarchy uniqueName="[d_sex_data].[Count]" caption="Count" attribute="1" defaultMemberUniqueName="[d_sex_data].[Count].[All]" allUniqueName="[d_sex_data].[Count].[All]" dimensionUniqueName="[d_sex_data]" displayFolder="" count="0" memberValueDatatype="20" unbalanced="0"/>
    <cacheHierarchy uniqueName="[d_sex_data].[age_adj_rates]" caption="age_adj_rates" attribute="1" defaultMemberUniqueName="[d_sex_data].[age_adj_rates].[All]" allUniqueName="[d_sex_data].[age_adj_rates].[All]" dimensionUniqueName="[d_sex_data]" displayFolder="" count="0" memberValueDatatype="5" unbalanced="0"/>
    <cacheHierarchy uniqueName="[d_sex_data].[ageadj_CI_Lo]" caption="ageadj_CI_Lo" attribute="1" defaultMemberUniqueName="[d_sex_data].[ageadj_CI_Lo].[All]" allUniqueName="[d_sex_data].[ageadj_CI_Lo].[All]" dimensionUniqueName="[d_sex_data]" displayFolder="" count="0" memberValueDatatype="5" unbalanced="0"/>
    <cacheHierarchy uniqueName="[d_sex_data].[ageadj_CI_Hi]" caption="ageadj_CI_Hi" attribute="1" defaultMemberUniqueName="[d_sex_data].[ageadj_CI_Hi].[All]" allUniqueName="[d_sex_data].[ageadj_CI_Hi].[All]" dimensionUniqueName="[d_sex_data]" displayFolder="" count="0" memberValueDatatype="5" unbalanced="0"/>
    <cacheHierarchy uniqueName="[d_sex_data].[ci_range]" caption="ci_range" attribute="1" defaultMemberUniqueName="[d_sex_data].[ci_range].[All]" allUniqueName="[d_sex_data].[ci_range].[All]" dimensionUniqueName="[d_sex_data]" displayFolder="" count="0" memberValueDatatype="130" unbalanced="0"/>
    <cacheHierarchy uniqueName="[D_Year_AA].[year]" caption="year" attribute="1" defaultMemberUniqueName="[D_Year_AA].[year].[All]" allUniqueName="[D_Year_AA].[year].[All]" dimensionUniqueName="[D_Year_AA]" displayFolder="" count="0" memberValueDatatype="20" unbalanced="0"/>
    <cacheHierarchy uniqueName="[D_Year_AA].[cncr_cllctn]" caption="cncr_cllctn" attribute="1" defaultMemberUniqueName="[D_Year_AA].[cncr_cllctn].[All]" allUniqueName="[D_Year_AA].[cncr_cllctn].[All]" dimensionUniqueName="[D_Year_AA]" displayFolder="" count="0" memberValueDatatype="130" unbalanced="0"/>
    <cacheHierarchy uniqueName="[D_Year_AA].[Count]" caption="Count" attribute="1" defaultMemberUniqueName="[D_Year_AA].[Count].[All]" allUniqueName="[D_Year_AA].[Count].[All]" dimensionUniqueName="[D_Year_AA]" displayFolder="" count="0" memberValueDatatype="20" unbalanced="0"/>
    <cacheHierarchy uniqueName="[D_Year_AA].[age_adj_rates]" caption="age_adj_rates" attribute="1" defaultMemberUniqueName="[D_Year_AA].[age_adj_rates].[All]" allUniqueName="[D_Year_AA].[age_adj_rates].[All]" dimensionUniqueName="[D_Year_AA]" displayFolder="" count="0" memberValueDatatype="5" unbalanced="0"/>
    <cacheHierarchy uniqueName="[D_Year_AA].[ageadj_CI_Lo]" caption="ageadj_CI_Lo" attribute="1" defaultMemberUniqueName="[D_Year_AA].[ageadj_CI_Lo].[All]" allUniqueName="[D_Year_AA].[ageadj_CI_Lo].[All]" dimensionUniqueName="[D_Year_AA]" displayFolder="" count="0" memberValueDatatype="5" unbalanced="0"/>
    <cacheHierarchy uniqueName="[D_Year_AA].[ageadj_CI_Hi]" caption="ageadj_CI_Hi" attribute="1" defaultMemberUniqueName="[D_Year_AA].[ageadj_CI_Hi].[All]" allUniqueName="[D_Year_AA].[ageadj_CI_Hi].[All]" dimensionUniqueName="[D_Year_AA]" displayFolder="" count="0" memberValueDatatype="5" unbalanced="0"/>
    <cacheHierarchy uniqueName="[D_Year_AA].[ci_range]" caption="ci_range" attribute="1" defaultMemberUniqueName="[D_Year_AA].[ci_range].[All]" allUniqueName="[D_Year_AA].[ci_range].[All]" dimensionUniqueName="[D_Year_AA]" displayFolder="" count="0" memberValueDatatype="130" unbalanced="0"/>
    <cacheHierarchy uniqueName="[ind_cancers].[cncr_cllctn]" caption="cncr_cllctn" attribute="1" defaultMemberUniqueName="[ind_cancers].[cncr_cllctn].[All]" allUniqueName="[ind_cancers].[cncr_cllctn].[All]" dimensionUniqueName="[ind_cancers]" displayFolder="" count="2" memberValueDatatype="130" unbalanced="0"/>
    <cacheHierarchy uniqueName="[tum_age_data].[cncr_cllctn]" caption="cncr_cllctn" attribute="1" defaultMemberUniqueName="[tum_age_data].[cncr_cllctn].[All]" allUniqueName="[tum_age_data].[cncr_cllctn].[All]" dimensionUniqueName="[tum_age_data]" displayFolder="" count="0" memberValueDatatype="130" unbalanced="0"/>
    <cacheHierarchy uniqueName="[tum_age_data].[DX_YEAR]" caption="DX_YEAR" attribute="1" defaultMemberUniqueName="[tum_age_data].[DX_YEAR].[All]" allUniqueName="[tum_age_data].[DX_YEAR].[All]" dimensionUniqueName="[tum_age_data]" displayFolder="" count="0" memberValueDatatype="20" unbalanced="0"/>
    <cacheHierarchy uniqueName="[tum_age_data].[AGE_GRP1]" caption="AGE_GRP1" attribute="1" defaultMemberUniqueName="[tum_age_data].[AGE_GRP1].[All]" allUniqueName="[tum_age_data].[AGE_GRP1].[All]" dimensionUniqueName="[tum_age_data]" displayFolder="" count="0" memberValueDatatype="130" unbalanced="0"/>
    <cacheHierarchy uniqueName="[tum_age_data].[COUNT]" caption="COUNT" attribute="1" defaultMemberUniqueName="[tum_age_data].[COUNT].[All]" allUniqueName="[tum_age_data].[COUNT].[All]" dimensionUniqueName="[tum_age_data]" displayFolder="" count="0" memberValueDatatype="20" unbalanced="0"/>
    <cacheHierarchy uniqueName="[tum_age_data].[PERCENT]" caption="PERCENT" attribute="1" defaultMemberUniqueName="[tum_age_data].[PERCENT].[All]" allUniqueName="[tum_age_data].[PERCENT].[All]" dimensionUniqueName="[tum_age_data]" displayFolder="" count="0" memberValueDatatype="5" unbalanced="0"/>
    <cacheHierarchy uniqueName="[tum_age_data].[Population]" caption="Population" attribute="1" defaultMemberUniqueName="[tum_age_data].[Population].[All]" allUniqueName="[tum_age_data].[Population].[All]" dimensionUniqueName="[tum_age_data]" displayFolder="" count="0" memberValueDatatype="5" unbalanced="0"/>
    <cacheHierarchy uniqueName="[tum_age_data].[Crude_rate]" caption="Crude_rate" attribute="1" defaultMemberUniqueName="[tum_age_data].[Crude_rate].[All]" allUniqueName="[tum_age_data].[Crude_rate].[All]" dimensionUniqueName="[tum_age_data]" displayFolder="" count="0" memberValueDatatype="5" unbalanced="0"/>
    <cacheHierarchy uniqueName="[tum_age_data].[crude_Rate_CIL]" caption="crude_Rate_CIL" attribute="1" defaultMemberUniqueName="[tum_age_data].[crude_Rate_CIL].[All]" allUniqueName="[tum_age_data].[crude_Rate_CIL].[All]" dimensionUniqueName="[tum_age_data]" displayFolder="" count="0" memberValueDatatype="5" unbalanced="0"/>
    <cacheHierarchy uniqueName="[tum_age_data].[crude_Rate_CIU]" caption="crude_Rate_CIU" attribute="1" defaultMemberUniqueName="[tum_age_data].[crude_Rate_CIU].[All]" allUniqueName="[tum_age_data].[crude_Rate_CIU].[All]" dimensionUniqueName="[tum_age_data]" displayFolder="" count="0" memberValueDatatype="5" unbalanced="0"/>
    <cacheHierarchy uniqueName="[tum_age_data].[ci_range]" caption="ci_range" attribute="1" defaultMemberUniqueName="[tum_age_data].[ci_range].[All]" allUniqueName="[tum_age_data].[ci_range].[All]" dimensionUniqueName="[tum_age_data]" displayFolder="" count="0" memberValueDatatype="130" unbalanced="0"/>
    <cacheHierarchy uniqueName="[tum_agg_age_data].[CNR_GRP3]" caption="CNR_GRP3" attribute="1" defaultMemberUniqueName="[tum_agg_age_data].[CNR_GRP3].[All]" allUniqueName="[tum_agg_age_data].[CNR_GRP3].[All]" dimensionUniqueName="[tum_agg_age_data]" displayFolder="" count="0" memberValueDatatype="20" unbalanced="0"/>
    <cacheHierarchy uniqueName="[tum_agg_age_data].[DX_YEAR]" caption="DX_YEAR" attribute="1" defaultMemberUniqueName="[tum_agg_age_data].[DX_YEAR].[All]" allUniqueName="[tum_agg_age_data].[DX_YEAR].[All]" dimensionUniqueName="[tum_agg_age_data]" displayFolder="" count="0" memberValueDatatype="20" unbalanced="0"/>
    <cacheHierarchy uniqueName="[tum_agg_age_data].[AGE_GRP1]" caption="AGE_GRP1" attribute="1" defaultMemberUniqueName="[tum_agg_age_data].[AGE_GRP1].[All]" allUniqueName="[tum_agg_age_data].[AGE_GRP1].[All]" dimensionUniqueName="[tum_agg_age_data]" displayFolder="" count="0" memberValueDatatype="130" unbalanced="0"/>
    <cacheHierarchy uniqueName="[tum_agg_age_data].[COUNT]" caption="COUNT" attribute="1" defaultMemberUniqueName="[tum_agg_age_data].[COUNT].[All]" allUniqueName="[tum_agg_age_data].[COUNT].[All]" dimensionUniqueName="[tum_agg_age_data]" displayFolder="" count="0" memberValueDatatype="20" unbalanced="0"/>
    <cacheHierarchy uniqueName="[tum_agg_age_data].[PERCENT]" caption="PERCENT" attribute="1" defaultMemberUniqueName="[tum_agg_age_data].[PERCENT].[All]" allUniqueName="[tum_agg_age_data].[PERCENT].[All]" dimensionUniqueName="[tum_agg_age_data]" displayFolder="" count="0" memberValueDatatype="5" unbalanced="0"/>
    <cacheHierarchy uniqueName="[tum_agg_age_data].[Population]" caption="Population" attribute="1" defaultMemberUniqueName="[tum_agg_age_data].[Population].[All]" allUniqueName="[tum_agg_age_data].[Population].[All]" dimensionUniqueName="[tum_agg_age_data]" displayFolder="" count="0" memberValueDatatype="5" unbalanced="0"/>
    <cacheHierarchy uniqueName="[tum_agg_age_data].[Crude_rate]" caption="Crude_rate" attribute="1" defaultMemberUniqueName="[tum_agg_age_data].[Crude_rate].[All]" allUniqueName="[tum_agg_age_data].[Crude_rate].[All]" dimensionUniqueName="[tum_agg_age_data]" displayFolder="" count="0" memberValueDatatype="5" unbalanced="0"/>
    <cacheHierarchy uniqueName="[tum_agg_age_data].[crude_Rate_CIL]" caption="crude_Rate_CIL" attribute="1" defaultMemberUniqueName="[tum_agg_age_data].[crude_Rate_CIL].[All]" allUniqueName="[tum_agg_age_data].[crude_Rate_CIL].[All]" dimensionUniqueName="[tum_agg_age_data]" displayFolder="" count="0" memberValueDatatype="5" unbalanced="0"/>
    <cacheHierarchy uniqueName="[tum_agg_age_data].[crude_Rate_CIU]" caption="crude_Rate_CIU" attribute="1" defaultMemberUniqueName="[tum_agg_age_data].[crude_Rate_CIU].[All]" allUniqueName="[tum_agg_age_data].[crude_Rate_CIU].[All]" dimensionUniqueName="[tum_agg_age_data]" displayFolder="" count="0" memberValueDatatype="5" unbalanced="0"/>
    <cacheHierarchy uniqueName="[tum_agg_age_data].[ci_range]" caption="ci_range" attribute="1" defaultMemberUniqueName="[tum_agg_age_data].[ci_range].[All]" allUniqueName="[tum_agg_age_data].[ci_range].[All]" dimensionUniqueName="[tum_agg_age_data]" displayFolder="" count="0" memberValueDatatype="130" unbalanced="0"/>
    <cacheHierarchy uniqueName="[tum_agg_race_data].[DX_YEAR]" caption="DX_YEAR" attribute="1" defaultMemberUniqueName="[tum_agg_race_data].[DX_YEAR].[All]" allUniqueName="[tum_agg_race_data].[DX_YEAR].[All]" dimensionUniqueName="[tum_agg_race_data]" displayFolder="" count="0" memberValueDatatype="20" unbalanced="0"/>
    <cacheHierarchy uniqueName="[tum_agg_race_data].[race_ethn]" caption="race_ethn" attribute="1" defaultMemberUniqueName="[tum_agg_race_data].[race_ethn].[All]" allUniqueName="[tum_agg_race_data].[race_ethn].[All]" dimensionUniqueName="[tum_agg_race_data]" displayFolder="" count="0" memberValueDatatype="130" unbalanced="0"/>
    <cacheHierarchy uniqueName="[tum_agg_race_data].[Count]" caption="Count" attribute="1" defaultMemberUniqueName="[tum_agg_race_data].[Count].[All]" allUniqueName="[tum_agg_race_data].[Count].[All]" dimensionUniqueName="[tum_agg_race_data]" displayFolder="" count="0" memberValueDatatype="20" unbalanced="0"/>
    <cacheHierarchy uniqueName="[tum_agg_race_data].[age_adj_rates]" caption="age_adj_rates" attribute="1" defaultMemberUniqueName="[tum_agg_race_data].[age_adj_rates].[All]" allUniqueName="[tum_agg_race_data].[age_adj_rates].[All]" dimensionUniqueName="[tum_agg_race_data]" displayFolder="" count="0" memberValueDatatype="5" unbalanced="0"/>
    <cacheHierarchy uniqueName="[tum_agg_race_data].[ageadj_CI_Lo]" caption="ageadj_CI_Lo" attribute="1" defaultMemberUniqueName="[tum_agg_race_data].[ageadj_CI_Lo].[All]" allUniqueName="[tum_agg_race_data].[ageadj_CI_Lo].[All]" dimensionUniqueName="[tum_agg_race_data]" displayFolder="" count="0" memberValueDatatype="5" unbalanced="0"/>
    <cacheHierarchy uniqueName="[tum_agg_race_data].[ageadj_CI_Hi]" caption="ageadj_CI_Hi" attribute="1" defaultMemberUniqueName="[tum_agg_race_data].[ageadj_CI_Hi].[All]" allUniqueName="[tum_agg_race_data].[ageadj_CI_Hi].[All]" dimensionUniqueName="[tum_agg_race_data]" displayFolder="" count="0" memberValueDatatype="5" unbalanced="0"/>
    <cacheHierarchy uniqueName="[tum_agg_race_data].[ci_range]" caption="ci_range" attribute="1" defaultMemberUniqueName="[tum_agg_race_data].[ci_range].[All]" allUniqueName="[tum_agg_race_data].[ci_range].[All]" dimensionUniqueName="[tum_agg_race_data]" displayFolder="" count="0" memberValueDatatype="130" unbalanced="0"/>
    <cacheHierarchy uniqueName="[tum_agg_sex_data].[DX_YEAR]" caption="DX_YEAR" attribute="1" defaultMemberUniqueName="[tum_agg_sex_data].[DX_YEAR].[All]" allUniqueName="[tum_agg_sex_data].[DX_YEAR].[All]" dimensionUniqueName="[tum_agg_sex_data]" displayFolder="" count="0" memberValueDatatype="20" unbalanced="0"/>
    <cacheHierarchy uniqueName="[tum_agg_sex_data].[new_sex]" caption="new_sex" attribute="1" defaultMemberUniqueName="[tum_agg_sex_data].[new_sex].[All]" allUniqueName="[tum_agg_sex_data].[new_sex].[All]" dimensionUniqueName="[tum_agg_sex_data]" displayFolder="" count="0" memberValueDatatype="130" unbalanced="0"/>
    <cacheHierarchy uniqueName="[tum_agg_sex_data].[Count]" caption="Count" attribute="1" defaultMemberUniqueName="[tum_agg_sex_data].[Count].[All]" allUniqueName="[tum_agg_sex_data].[Count].[All]" dimensionUniqueName="[tum_agg_sex_data]" displayFolder="" count="0" memberValueDatatype="20" unbalanced="0"/>
    <cacheHierarchy uniqueName="[tum_agg_sex_data].[age_adj_rates]" caption="age_adj_rates" attribute="1" defaultMemberUniqueName="[tum_agg_sex_data].[age_adj_rates].[All]" allUniqueName="[tum_agg_sex_data].[age_adj_rates].[All]" dimensionUniqueName="[tum_agg_sex_data]" displayFolder="" count="0" memberValueDatatype="5" unbalanced="0"/>
    <cacheHierarchy uniqueName="[tum_agg_sex_data].[ageadj_CI_Lo]" caption="ageadj_CI_Lo" attribute="1" defaultMemberUniqueName="[tum_agg_sex_data].[ageadj_CI_Lo].[All]" allUniqueName="[tum_agg_sex_data].[ageadj_CI_Lo].[All]" dimensionUniqueName="[tum_agg_sex_data]" displayFolder="" count="0" memberValueDatatype="5" unbalanced="0"/>
    <cacheHierarchy uniqueName="[tum_agg_sex_data].[ageadj_CI_Hi]" caption="ageadj_CI_Hi" attribute="1" defaultMemberUniqueName="[tum_agg_sex_data].[ageadj_CI_Hi].[All]" allUniqueName="[tum_agg_sex_data].[ageadj_CI_Hi].[All]" dimensionUniqueName="[tum_agg_sex_data]" displayFolder="" count="0" memberValueDatatype="5" unbalanced="0"/>
    <cacheHierarchy uniqueName="[tum_agg_sex_data].[ci_range]" caption="ci_range" attribute="1" defaultMemberUniqueName="[tum_agg_sex_data].[ci_range].[All]" allUniqueName="[tum_agg_sex_data].[ci_range].[All]" dimensionUniqueName="[tum_agg_sex_data]" displayFolder="" count="0" memberValueDatatype="130" unbalanced="0"/>
    <cacheHierarchy uniqueName="[tum_race_data].[DX_YEAR]" caption="DX_YEAR" attribute="1" defaultMemberUniqueName="[tum_race_data].[DX_YEAR].[All]" allUniqueName="[tum_race_data].[DX_YEAR].[All]" dimensionUniqueName="[tum_race_data]" displayFolder="" count="0" memberValueDatatype="20" unbalanced="0"/>
    <cacheHierarchy uniqueName="[tum_race_data].[cncr_cllctn]" caption="cncr_cllctn" attribute="1" defaultMemberUniqueName="[tum_race_data].[cncr_cllctn].[All]" allUniqueName="[tum_race_data].[cncr_cllctn].[All]" dimensionUniqueName="[tum_race_data]" displayFolder="" count="0" memberValueDatatype="130" unbalanced="0"/>
    <cacheHierarchy uniqueName="[tum_race_data].[race_ethn]" caption="race_ethn" attribute="1" defaultMemberUniqueName="[tum_race_data].[race_ethn].[All]" allUniqueName="[tum_race_data].[race_ethn].[All]" dimensionUniqueName="[tum_race_data]" displayFolder="" count="0" memberValueDatatype="130" unbalanced="0"/>
    <cacheHierarchy uniqueName="[tum_race_data].[Count]" caption="Count" attribute="1" defaultMemberUniqueName="[tum_race_data].[Count].[All]" allUniqueName="[tum_race_data].[Count].[All]" dimensionUniqueName="[tum_race_data]" displayFolder="" count="0" memberValueDatatype="20" unbalanced="0"/>
    <cacheHierarchy uniqueName="[tum_race_data].[age_adj_rates]" caption="age_adj_rates" attribute="1" defaultMemberUniqueName="[tum_race_data].[age_adj_rates].[All]" allUniqueName="[tum_race_data].[age_adj_rates].[All]" dimensionUniqueName="[tum_race_data]" displayFolder="" count="0" memberValueDatatype="5" unbalanced="0"/>
    <cacheHierarchy uniqueName="[tum_race_data].[ageadj_CI_Lo]" caption="ageadj_CI_Lo" attribute="1" defaultMemberUniqueName="[tum_race_data].[ageadj_CI_Lo].[All]" allUniqueName="[tum_race_data].[ageadj_CI_Lo].[All]" dimensionUniqueName="[tum_race_data]" displayFolder="" count="0" memberValueDatatype="5" unbalanced="0"/>
    <cacheHierarchy uniqueName="[tum_race_data].[ageadj_CI_Hi]" caption="ageadj_CI_Hi" attribute="1" defaultMemberUniqueName="[tum_race_data].[ageadj_CI_Hi].[All]" allUniqueName="[tum_race_data].[ageadj_CI_Hi].[All]" dimensionUniqueName="[tum_race_data]" displayFolder="" count="0" memberValueDatatype="5" unbalanced="0"/>
    <cacheHierarchy uniqueName="[tum_race_data].[ci_range]" caption="ci_range" attribute="1" defaultMemberUniqueName="[tum_race_data].[ci_range].[All]" allUniqueName="[tum_race_data].[ci_range].[All]" dimensionUniqueName="[tum_race_data]" displayFolder="" count="0" memberValueDatatype="130" unbalanced="0"/>
    <cacheHierarchy uniqueName="[tum_sex_data].[DX_YEAR]" caption="DX_YEAR" attribute="1" defaultMemberUniqueName="[tum_sex_data].[DX_YEAR].[All]" allUniqueName="[tum_sex_data].[DX_YEAR].[All]" dimensionUniqueName="[tum_sex_data]" displayFolder="" count="0" memberValueDatatype="20" unbalanced="0"/>
    <cacheHierarchy uniqueName="[tum_sex_data].[cncr_cllctn]" caption="cncr_cllctn" attribute="1" defaultMemberUniqueName="[tum_sex_data].[cncr_cllctn].[All]" allUniqueName="[tum_sex_data].[cncr_cllctn].[All]" dimensionUniqueName="[tum_sex_data]" displayFolder="" count="0" memberValueDatatype="130" unbalanced="0"/>
    <cacheHierarchy uniqueName="[tum_sex_data].[new_sex]" caption="new_sex" attribute="1" defaultMemberUniqueName="[tum_sex_data].[new_sex].[All]" allUniqueName="[tum_sex_data].[new_sex].[All]" dimensionUniqueName="[tum_sex_data]" displayFolder="" count="0" memberValueDatatype="130" unbalanced="0"/>
    <cacheHierarchy uniqueName="[tum_sex_data].[Count]" caption="Count" attribute="1" defaultMemberUniqueName="[tum_sex_data].[Count].[All]" allUniqueName="[tum_sex_data].[Count].[All]" dimensionUniqueName="[tum_sex_data]" displayFolder="" count="0" memberValueDatatype="20" unbalanced="0"/>
    <cacheHierarchy uniqueName="[tum_sex_data].[age_adj_rates]" caption="age_adj_rates" attribute="1" defaultMemberUniqueName="[tum_sex_data].[age_adj_rates].[All]" allUniqueName="[tum_sex_data].[age_adj_rates].[All]" dimensionUniqueName="[tum_sex_data]" displayFolder="" count="0" memberValueDatatype="5" unbalanced="0"/>
    <cacheHierarchy uniqueName="[tum_sex_data].[ageadj_CI_Lo]" caption="ageadj_CI_Lo" attribute="1" defaultMemberUniqueName="[tum_sex_data].[ageadj_CI_Lo].[All]" allUniqueName="[tum_sex_data].[ageadj_CI_Lo].[All]" dimensionUniqueName="[tum_sex_data]" displayFolder="" count="0" memberValueDatatype="5" unbalanced="0"/>
    <cacheHierarchy uniqueName="[tum_sex_data].[ageadj_CI_Hi]" caption="ageadj_CI_Hi" attribute="1" defaultMemberUniqueName="[tum_sex_data].[ageadj_CI_Hi].[All]" allUniqueName="[tum_sex_data].[ageadj_CI_Hi].[All]" dimensionUniqueName="[tum_sex_data]" displayFolder="" count="0" memberValueDatatype="5" unbalanced="0"/>
    <cacheHierarchy uniqueName="[tum_sex_data].[ci_range]" caption="ci_range" attribute="1" defaultMemberUniqueName="[tum_sex_data].[ci_range].[All]" allUniqueName="[tum_sex_data].[ci_range].[All]" dimensionUniqueName="[tum_sex_data]" displayFolder="" count="0" memberValueDatatype="130" unbalanced="0"/>
    <cacheHierarchy uniqueName="[tum_sex_data].[Column2]" caption="Column2" attribute="1" defaultMemberUniqueName="[tum_sex_data].[Column2].[All]" allUniqueName="[tum_sex_data].[Column2].[All]" dimensionUniqueName="[tum_sex_data]" displayFolder="" count="0" memberValueDatatype="130" unbalanced="0"/>
    <cacheHierarchy uniqueName="[Tum_Year_AA].[DX_YEAR]" caption="DX_YEAR" attribute="1" defaultMemberUniqueName="[Tum_Year_AA].[DX_YEAR].[All]" allUniqueName="[Tum_Year_AA].[DX_YEAR].[All]" dimensionUniqueName="[Tum_Year_AA]" displayFolder="" count="0" memberValueDatatype="20" unbalanced="0"/>
    <cacheHierarchy uniqueName="[Tum_Year_AA].[cncr_cllctn]" caption="cncr_cllctn" attribute="1" defaultMemberUniqueName="[Tum_Year_AA].[cncr_cllctn].[All]" allUniqueName="[Tum_Year_AA].[cncr_cllctn].[All]" dimensionUniqueName="[Tum_Year_AA]" displayFolder="" count="0" memberValueDatatype="130" unbalanced="0"/>
    <cacheHierarchy uniqueName="[Tum_Year_AA].[Count]" caption="Count" attribute="1" defaultMemberUniqueName="[Tum_Year_AA].[Count].[All]" allUniqueName="[Tum_Year_AA].[Count].[All]" dimensionUniqueName="[Tum_Year_AA]" displayFolder="" count="0" memberValueDatatype="20" unbalanced="0"/>
    <cacheHierarchy uniqueName="[Tum_Year_AA].[Pop_sum]" caption="Pop_sum" attribute="1" defaultMemberUniqueName="[Tum_Year_AA].[Pop_sum].[All]" allUniqueName="[Tum_Year_AA].[Pop_sum].[All]" dimensionUniqueName="[Tum_Year_AA]" displayFolder="" count="0" memberValueDatatype="5" unbalanced="0"/>
    <cacheHierarchy uniqueName="[Tum_Year_AA].[age_adj_rates]" caption="age_adj_rates" attribute="1" defaultMemberUniqueName="[Tum_Year_AA].[age_adj_rates].[All]" allUniqueName="[Tum_Year_AA].[age_adj_rates].[All]" dimensionUniqueName="[Tum_Year_AA]" displayFolder="" count="0" memberValueDatatype="5" unbalanced="0"/>
    <cacheHierarchy uniqueName="[Tum_Year_AA].[ageadj_CI_Lo]" caption="ageadj_CI_Lo" attribute="1" defaultMemberUniqueName="[Tum_Year_AA].[ageadj_CI_Lo].[All]" allUniqueName="[Tum_Year_AA].[ageadj_CI_Lo].[All]" dimensionUniqueName="[Tum_Year_AA]" displayFolder="" count="0" memberValueDatatype="5" unbalanced="0"/>
    <cacheHierarchy uniqueName="[Tum_Year_AA].[ageadj_CI_Hi]" caption="ageadj_CI_Hi" attribute="1" defaultMemberUniqueName="[Tum_Year_AA].[ageadj_CI_Hi].[All]" allUniqueName="[Tum_Year_AA].[ageadj_CI_Hi].[All]" dimensionUniqueName="[Tum_Year_AA]" displayFolder="" count="0" memberValueDatatype="5" unbalanced="0"/>
    <cacheHierarchy uniqueName="[Tum_Year_AA].[ci_range]" caption="ci_range" attribute="1" defaultMemberUniqueName="[Tum_Year_AA].[ci_range].[All]" allUniqueName="[Tum_Year_AA].[ci_range].[All]" dimensionUniqueName="[Tum_Year_AA]" displayFolder="" count="0" memberValueDatatype="130" unbalanced="0"/>
    <cacheHierarchy uniqueName="[Measures].[Sum of Count]" caption="Sum of Count" measure="1" displayFolder="" measureGroup="D_Year_AA" count="0">
      <extLst>
        <ext xmlns:x15="http://schemas.microsoft.com/office/spreadsheetml/2010/11/main" uri="{B97F6D7D-B522-45F9-BDA1-12C45D357490}">
          <x15:cacheHierarchy aggregatedColumn="51"/>
        </ext>
      </extLst>
    </cacheHierarchy>
    <cacheHierarchy uniqueName="[Measures].[Sum of age_adj_rates]" caption="Sum of age_adj_rates" measure="1" displayFolder="" measureGroup="D_Year_AA" count="0">
      <extLst>
        <ext xmlns:x15="http://schemas.microsoft.com/office/spreadsheetml/2010/11/main" uri="{B97F6D7D-B522-45F9-BDA1-12C45D357490}">
          <x15:cacheHierarchy aggregatedColumn="52"/>
        </ext>
      </extLst>
    </cacheHierarchy>
    <cacheHierarchy uniqueName="[Measures].[Sum of ageadj_CI_Lo]" caption="Sum of ageadj_CI_Lo" measure="1" displayFolder="" measureGroup="D_Year_AA" count="0">
      <extLst>
        <ext xmlns:x15="http://schemas.microsoft.com/office/spreadsheetml/2010/11/main" uri="{B97F6D7D-B522-45F9-BDA1-12C45D357490}">
          <x15:cacheHierarchy aggregatedColumn="53"/>
        </ext>
      </extLst>
    </cacheHierarchy>
    <cacheHierarchy uniqueName="[Measures].[Sum of ageadj_CI_Hi]" caption="Sum of ageadj_CI_Hi" measure="1" displayFolder="" measureGroup="D_Year_AA" count="0">
      <extLst>
        <ext xmlns:x15="http://schemas.microsoft.com/office/spreadsheetml/2010/11/main" uri="{B97F6D7D-B522-45F9-BDA1-12C45D357490}">
          <x15:cacheHierarchy aggregatedColumn="54"/>
        </ext>
      </extLst>
    </cacheHierarchy>
    <cacheHierarchy uniqueName="[Measures].[Sum of DX_YEAR 2]" caption="Sum of DX_YEAR 2" measure="1" displayFolder="" measureGroup="Tum_Year_AA" count="0">
      <extLst>
        <ext xmlns:x15="http://schemas.microsoft.com/office/spreadsheetml/2010/11/main" uri="{B97F6D7D-B522-45F9-BDA1-12C45D357490}">
          <x15:cacheHierarchy aggregatedColumn="108"/>
        </ext>
      </extLst>
    </cacheHierarchy>
    <cacheHierarchy uniqueName="[Measures].[Sum of Count 2]" caption="Sum of Count 2" measure="1" displayFolder="" measureGroup="Tum_Year_AA" count="0">
      <extLst>
        <ext xmlns:x15="http://schemas.microsoft.com/office/spreadsheetml/2010/11/main" uri="{B97F6D7D-B522-45F9-BDA1-12C45D357490}">
          <x15:cacheHierarchy aggregatedColumn="110"/>
        </ext>
      </extLst>
    </cacheHierarchy>
    <cacheHierarchy uniqueName="[Measures].[Sum of age_adj_rates 2]" caption="Sum of age_adj_rates 2" measure="1" displayFolder="" measureGroup="Tum_Year_AA" count="0">
      <extLst>
        <ext xmlns:x15="http://schemas.microsoft.com/office/spreadsheetml/2010/11/main" uri="{B97F6D7D-B522-45F9-BDA1-12C45D357490}">
          <x15:cacheHierarchy aggregatedColumn="112"/>
        </ext>
      </extLst>
    </cacheHierarchy>
    <cacheHierarchy uniqueName="[Measures].[Sum of ageadj_CI_Lo 2]" caption="Sum of ageadj_CI_Lo 2" measure="1" displayFolder="" measureGroup="Tum_Year_AA" count="0">
      <extLst>
        <ext xmlns:x15="http://schemas.microsoft.com/office/spreadsheetml/2010/11/main" uri="{B97F6D7D-B522-45F9-BDA1-12C45D357490}">
          <x15:cacheHierarchy aggregatedColumn="113"/>
        </ext>
      </extLst>
    </cacheHierarchy>
    <cacheHierarchy uniqueName="[Measures].[Sum of ageadj_CI_Hi 2]" caption="Sum of ageadj_CI_Hi 2" measure="1" displayFolder="" measureGroup="Tum_Year_AA" count="0">
      <extLst>
        <ext xmlns:x15="http://schemas.microsoft.com/office/spreadsheetml/2010/11/main" uri="{B97F6D7D-B522-45F9-BDA1-12C45D357490}">
          <x15:cacheHierarchy aggregatedColumn="114"/>
        </ext>
      </extLst>
    </cacheHierarchy>
    <cacheHierarchy uniqueName="[Measures].[Sum of year]" caption="Sum of year" measure="1" displayFolder="" measureGroup="D_Year_AA" count="0">
      <extLst>
        <ext xmlns:x15="http://schemas.microsoft.com/office/spreadsheetml/2010/11/main" uri="{B97F6D7D-B522-45F9-BDA1-12C45D357490}">
          <x15:cacheHierarchy aggregatedColumn="49"/>
        </ext>
      </extLst>
    </cacheHierarchy>
    <cacheHierarchy uniqueName="[Measures].[Sum of Crude_rate]" caption="Sum of Crude_rate" measure="1" displayFolder="" measureGroup="tum_age_data" count="0">
      <extLst>
        <ext xmlns:x15="http://schemas.microsoft.com/office/spreadsheetml/2010/11/main" uri="{B97F6D7D-B522-45F9-BDA1-12C45D357490}">
          <x15:cacheHierarchy aggregatedColumn="63"/>
        </ext>
      </extLst>
    </cacheHierarchy>
    <cacheHierarchy uniqueName="[Measures].[Count of ci_range]" caption="Count of ci_range" measure="1" displayFolder="" measureGroup="tum_age_data" count="0">
      <extLst>
        <ext xmlns:x15="http://schemas.microsoft.com/office/spreadsheetml/2010/11/main" uri="{B97F6D7D-B522-45F9-BDA1-12C45D357490}">
          <x15:cacheHierarchy aggregatedColumn="66"/>
        </ext>
      </extLst>
    </cacheHierarchy>
    <cacheHierarchy uniqueName="[Measures].[Sum of crude_Rate_CIL]" caption="Sum of crude_Rate_CIL" measure="1" displayFolder="" measureGroup="tum_age_data" count="0">
      <extLst>
        <ext xmlns:x15="http://schemas.microsoft.com/office/spreadsheetml/2010/11/main" uri="{B97F6D7D-B522-45F9-BDA1-12C45D357490}">
          <x15:cacheHierarchy aggregatedColumn="64"/>
        </ext>
      </extLst>
    </cacheHierarchy>
    <cacheHierarchy uniqueName="[Measures].[Sum of crude_Rate_CIU]" caption="Sum of crude_Rate_CIU" measure="1" displayFolder="" measureGroup="tum_age_data" count="0">
      <extLst>
        <ext xmlns:x15="http://schemas.microsoft.com/office/spreadsheetml/2010/11/main" uri="{B97F6D7D-B522-45F9-BDA1-12C45D357490}">
          <x15:cacheHierarchy aggregatedColumn="65"/>
        </ext>
      </extLst>
    </cacheHierarchy>
    <cacheHierarchy uniqueName="[Measures].[Sum of Crude_rate 2]" caption="Sum of Crude_rate 2" measure="1" displayFolder="" measureGroup="d_age_data" count="0">
      <extLst>
        <ext xmlns:x15="http://schemas.microsoft.com/office/spreadsheetml/2010/11/main" uri="{B97F6D7D-B522-45F9-BDA1-12C45D357490}">
          <x15:cacheHierarchy aggregatedColumn="5"/>
        </ext>
      </extLst>
    </cacheHierarchy>
    <cacheHierarchy uniqueName="[Measures].[Count of ci_range 2]" caption="Count of ci_range 2" measure="1" displayFolder="" measureGroup="tum_agg_age_data" count="0">
      <extLst>
        <ext xmlns:x15="http://schemas.microsoft.com/office/spreadsheetml/2010/11/main" uri="{B97F6D7D-B522-45F9-BDA1-12C45D357490}">
          <x15:cacheHierarchy aggregatedColumn="76"/>
        </ext>
      </extLst>
    </cacheHierarchy>
    <cacheHierarchy uniqueName="[Measures].[tum_age_alldata]" caption="tum_age_alldata" measure="1" displayFolder="" measureGroup="tum_age_data" count="0"/>
    <cacheHierarchy uniqueName="[Measures].[ci_display_d]" caption="ci_display_d" measure="1" displayFolder="" measureGroup="d_age_data" count="0"/>
    <cacheHierarchy uniqueName="[Measures].[data_all]" caption="data_all" measure="1" displayFolder="" measureGroup="tum_sex_data" count="0"/>
    <cacheHierarchy uniqueName="[Measures].[d_sex_display]" caption="d_sex_display" measure="1" displayFolder="" measureGroup="d_sex_data" count="0"/>
    <cacheHierarchy uniqueName="[Measures].[tum_race_alldata]" caption="tum_race_alldata" measure="1" displayFolder="" measureGroup="tum_race_data" count="0"/>
    <cacheHierarchy uniqueName="[Measures].[d_race_alldata]" caption="d_race_alldata" measure="1" displayFolder="" measureGroup="d_race_data" count="0"/>
    <cacheHierarchy uniqueName="[Measures].[tum_year_alldata]" caption="tum_year_alldata" measure="1" displayFolder="" measureGroup="Tum_Year_AA" count="0"/>
    <cacheHierarchy uniqueName="[Measures].[d_year_alldata]" caption="d_year_alldata" measure="1" displayFolder="" measureGroup="D_Year_AA" count="0"/>
    <cacheHierarchy uniqueName="[Measures].[agg_age_alldata]" caption="agg_age_alldata" measure="1" displayFolder="" measureGroup="tum_agg_age_data" count="0"/>
    <cacheHierarchy uniqueName="[Measures].[d_agg_age_out]" caption="d_agg_age_out" measure="1" displayFolder="" measureGroup="d_agg_age_data" count="0"/>
    <cacheHierarchy uniqueName="[Measures].[t_agg_sex_out]" caption="t_agg_sex_out" measure="1" displayFolder="" measureGroup="tum_agg_sex_data" count="0"/>
    <cacheHierarchy uniqueName="[Measures].[tum_agg_race_out]" caption="tum_agg_race_out" measure="1" displayFolder="" measureGroup="tum_agg_race_data" count="0"/>
    <cacheHierarchy uniqueName="[Measures].[d_agg_race_out]" caption="d_agg_race_out" measure="1" displayFolder="" measureGroup="d_agg_race_data" count="0"/>
    <cacheHierarchy uniqueName="[Measures].[d_agg_sex_out]" caption="d_agg_sex_out" measure="1" displayFolder="" measureGroup="d_agg_sex_data" count="0"/>
    <cacheHierarchy uniqueName="[Measures].[__XL_Count D_Year_AA]" caption="__XL_Count D_Year_AA" measure="1" displayFolder="" measureGroup="D_Year_AA" count="0" hidden="1"/>
    <cacheHierarchy uniqueName="[Measures].[__XL_Count Tum_Year_AA]" caption="__XL_Count Tum_Year_AA" measure="1" displayFolder="" measureGroup="Tum_Year_AA" count="0" hidden="1"/>
    <cacheHierarchy uniqueName="[Measures].[__XL_Count ind_cancers]" caption="__XL_Count ind_cancers" measure="1" displayFolder="" measureGroup="ind_cancers" count="0" hidden="1"/>
    <cacheHierarchy uniqueName="[Measures].[__XL_Count tum_age_data]" caption="__XL_Count tum_age_data" measure="1" displayFolder="" measureGroup="tum_age_data" count="0" hidden="1"/>
    <cacheHierarchy uniqueName="[Measures].[__XL_Count d_age_data]" caption="__XL_Count d_age_data" measure="1" displayFolder="" measureGroup="d_age_data" count="0" hidden="1"/>
    <cacheHierarchy uniqueName="[Measures].[__XL_Count tum_sex_data]" caption="__XL_Count tum_sex_data" measure="1" displayFolder="" measureGroup="tum_sex_data" count="0" hidden="1"/>
    <cacheHierarchy uniqueName="[Measures].[__XL_Count d_sex_data]" caption="__XL_Count d_sex_data" measure="1" displayFolder="" measureGroup="d_sex_data" count="0" hidden="1"/>
    <cacheHierarchy uniqueName="[Measures].[__XL_Count tum_race_data]" caption="__XL_Count tum_race_data" measure="1" displayFolder="" measureGroup="tum_race_data" count="0" hidden="1"/>
    <cacheHierarchy uniqueName="[Measures].[__XL_Count d_race_data]" caption="__XL_Count d_race_data" measure="1" displayFolder="" measureGroup="d_race_data" count="0" hidden="1"/>
    <cacheHierarchy uniqueName="[Measures].[__XL_Count tum_agg_age_data]" caption="__XL_Count tum_agg_age_data" measure="1" displayFolder="" measureGroup="tum_agg_age_data" count="0" hidden="1"/>
    <cacheHierarchy uniqueName="[Measures].[__XL_Count d_agg_age_data]" caption="__XL_Count d_agg_age_data" measure="1" displayFolder="" measureGroup="d_agg_age_data" count="0" hidden="1"/>
    <cacheHierarchy uniqueName="[Measures].[__XL_Count tum_agg_sex_data]" caption="__XL_Count tum_agg_sex_data" measure="1" displayFolder="" measureGroup="tum_agg_sex_data" count="0" hidden="1"/>
    <cacheHierarchy uniqueName="[Measures].[__XL_Count d_agg_sex_data]" caption="__XL_Count d_agg_sex_data" measure="1" displayFolder="" measureGroup="d_agg_sex_data" count="0" hidden="1"/>
    <cacheHierarchy uniqueName="[Measures].[__XL_Count tum_agg_race_data]" caption="__XL_Count tum_agg_race_data" measure="1" displayFolder="" measureGroup="tum_agg_race_data" count="0" hidden="1"/>
    <cacheHierarchy uniqueName="[Measures].[__XL_Count d_agg_race_data]" caption="__XL_Count d_agg_race_data" measure="1" displayFolder="" measureGroup="d_agg_race_data"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1927831070"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Nicholas Zito" refreshedDate="45363.439805902781" backgroundQuery="1" createdVersion="3" refreshedVersion="8" minRefreshableVersion="3" recordCount="0" supportSubquery="1" supportAdvancedDrill="1" xr:uid="{0BC0DB9B-3306-45DC-B25B-0F0C1CE828BB}">
  <cacheSource type="external" connectionId="1">
    <extLst>
      <ext xmlns:x14="http://schemas.microsoft.com/office/spreadsheetml/2009/9/main" uri="{F057638F-6D5F-4e77-A914-E7F072B9BCA8}">
        <x14:sourceConnection name="ThisWorkbookDataModel"/>
      </ext>
    </extLst>
  </cacheSource>
  <cacheFields count="0"/>
  <cacheHierarchies count="162">
    <cacheHierarchy uniqueName="[d_age_data].[cncr_cllctn]" caption="cncr_cllctn" attribute="1" defaultMemberUniqueName="[d_age_data].[cncr_cllctn].[All]" allUniqueName="[d_age_data].[cncr_cllctn].[All]" dimensionUniqueName="[d_age_data]" displayFolder="" count="0" memberValueDatatype="130" unbalanced="0"/>
    <cacheHierarchy uniqueName="[d_age_data].[year]" caption="year" attribute="1" defaultMemberUniqueName="[d_age_data].[year].[All]" allUniqueName="[d_age_data].[year].[All]" dimensionUniqueName="[d_age_data]" displayFolder="" count="0" memberValueDatatype="20" unbalanced="0"/>
    <cacheHierarchy uniqueName="[d_age_data].[AGE_GRP1]" caption="AGE_GRP1" attribute="1" defaultMemberUniqueName="[d_age_data].[AGE_GRP1].[All]" allUniqueName="[d_age_data].[AGE_GRP1].[All]" dimensionUniqueName="[d_age_data]" displayFolder="" count="0" memberValueDatatype="130" unbalanced="0"/>
    <cacheHierarchy uniqueName="[d_age_data].[COUNT]" caption="COUNT" attribute="1" defaultMemberUniqueName="[d_age_data].[COUNT].[All]" allUniqueName="[d_age_data].[COUNT].[All]" dimensionUniqueName="[d_age_data]" displayFolder="" count="0" memberValueDatatype="20" unbalanced="0"/>
    <cacheHierarchy uniqueName="[d_age_data].[PERCENT]" caption="PERCENT" attribute="1" defaultMemberUniqueName="[d_age_data].[PERCENT].[All]" allUniqueName="[d_age_data].[PERCENT].[All]" dimensionUniqueName="[d_age_data]" displayFolder="" count="0" memberValueDatatype="5" unbalanced="0"/>
    <cacheHierarchy uniqueName="[d_age_data].[Crude_rate]" caption="Crude_rate" attribute="1" defaultMemberUniqueName="[d_age_data].[Crude_rate].[All]" allUniqueName="[d_age_data].[Crude_rate].[All]" dimensionUniqueName="[d_age_data]" displayFolder="" count="0" memberValueDatatype="5" unbalanced="0"/>
    <cacheHierarchy uniqueName="[d_age_data].[crude_Rate_CIL]" caption="crude_Rate_CIL" attribute="1" defaultMemberUniqueName="[d_age_data].[crude_Rate_CIL].[All]" allUniqueName="[d_age_data].[crude_Rate_CIL].[All]" dimensionUniqueName="[d_age_data]" displayFolder="" count="0" memberValueDatatype="5" unbalanced="0"/>
    <cacheHierarchy uniqueName="[d_age_data].[crude_Rate_CIU]" caption="crude_Rate_CIU" attribute="1" defaultMemberUniqueName="[d_age_data].[crude_Rate_CIU].[All]" allUniqueName="[d_age_data].[crude_Rate_CIU].[All]" dimensionUniqueName="[d_age_data]" displayFolder="" count="0" memberValueDatatype="5" unbalanced="0"/>
    <cacheHierarchy uniqueName="[d_age_data].[ci_range]" caption="ci_range" attribute="1" defaultMemberUniqueName="[d_age_data].[ci_range].[All]" allUniqueName="[d_age_data].[ci_range].[All]" dimensionUniqueName="[d_age_data]" displayFolder="" count="0" memberValueDatatype="130" unbalanced="0"/>
    <cacheHierarchy uniqueName="[d_agg_age_data].[Aggregate_Recode]" caption="Aggregate_Recode" attribute="1" defaultMemberUniqueName="[d_agg_age_data].[Aggregate_Recode].[All]" allUniqueName="[d_agg_age_data].[Aggregate_Recode].[All]" dimensionUniqueName="[d_agg_age_data]" displayFolder="" count="0" memberValueDatatype="20" unbalanced="0"/>
    <cacheHierarchy uniqueName="[d_agg_age_data].[year]" caption="year" attribute="1" defaultMemberUniqueName="[d_agg_age_data].[year].[All]" allUniqueName="[d_agg_age_data].[year].[All]" dimensionUniqueName="[d_agg_age_data]" displayFolder="" count="0" memberValueDatatype="20" unbalanced="0"/>
    <cacheHierarchy uniqueName="[d_agg_age_data].[AGE_GRP1]" caption="AGE_GRP1" attribute="1" defaultMemberUniqueName="[d_agg_age_data].[AGE_GRP1].[All]" allUniqueName="[d_agg_age_data].[AGE_GRP1].[All]" dimensionUniqueName="[d_agg_age_data]" displayFolder="" count="0" memberValueDatatype="130" unbalanced="0"/>
    <cacheHierarchy uniqueName="[d_agg_age_data].[COUNT]" caption="COUNT" attribute="1" defaultMemberUniqueName="[d_agg_age_data].[COUNT].[All]" allUniqueName="[d_agg_age_data].[COUNT].[All]" dimensionUniqueName="[d_agg_age_data]" displayFolder="" count="0" memberValueDatatype="20" unbalanced="0"/>
    <cacheHierarchy uniqueName="[d_agg_age_data].[PERCENT]" caption="PERCENT" attribute="1" defaultMemberUniqueName="[d_agg_age_data].[PERCENT].[All]" allUniqueName="[d_agg_age_data].[PERCENT].[All]" dimensionUniqueName="[d_agg_age_data]" displayFolder="" count="0" memberValueDatatype="5" unbalanced="0"/>
    <cacheHierarchy uniqueName="[d_agg_age_data].[Crude_rate]" caption="Crude_rate" attribute="1" defaultMemberUniqueName="[d_agg_age_data].[Crude_rate].[All]" allUniqueName="[d_agg_age_data].[Crude_rate].[All]" dimensionUniqueName="[d_agg_age_data]" displayFolder="" count="0" memberValueDatatype="5" unbalanced="0"/>
    <cacheHierarchy uniqueName="[d_agg_age_data].[crude_Rate_CIL]" caption="crude_Rate_CIL" attribute="1" defaultMemberUniqueName="[d_agg_age_data].[crude_Rate_CIL].[All]" allUniqueName="[d_agg_age_data].[crude_Rate_CIL].[All]" dimensionUniqueName="[d_agg_age_data]" displayFolder="" count="0" memberValueDatatype="5" unbalanced="0"/>
    <cacheHierarchy uniqueName="[d_agg_age_data].[crude_Rate_CIU]" caption="crude_Rate_CIU" attribute="1" defaultMemberUniqueName="[d_agg_age_data].[crude_Rate_CIU].[All]" allUniqueName="[d_agg_age_data].[crude_Rate_CIU].[All]" dimensionUniqueName="[d_agg_age_data]" displayFolder="" count="0" memberValueDatatype="5" unbalanced="0"/>
    <cacheHierarchy uniqueName="[d_agg_age_data].[ci_range]" caption="ci_range" attribute="1" defaultMemberUniqueName="[d_agg_age_data].[ci_range].[All]" allUniqueName="[d_agg_age_data].[ci_range].[All]" dimensionUniqueName="[d_agg_age_data]" displayFolder="" count="0" memberValueDatatype="130" unbalanced="0"/>
    <cacheHierarchy uniqueName="[d_agg_race_data].[year]" caption="year" attribute="1" defaultMemberUniqueName="[d_agg_race_data].[year].[All]" allUniqueName="[d_agg_race_data].[year].[All]" dimensionUniqueName="[d_agg_race_data]" displayFolder="" count="0" memberValueDatatype="20" unbalanced="0"/>
    <cacheHierarchy uniqueName="[d_agg_race_data].[race_ethnchs]" caption="race_ethnchs" attribute="1" defaultMemberUniqueName="[d_agg_race_data].[race_ethnchs].[All]" allUniqueName="[d_agg_race_data].[race_ethnchs].[All]" dimensionUniqueName="[d_agg_race_data]" displayFolder="" count="0" memberValueDatatype="130" unbalanced="0"/>
    <cacheHierarchy uniqueName="[d_agg_race_data].[Count]" caption="Count" attribute="1" defaultMemberUniqueName="[d_agg_race_data].[Count].[All]" allUniqueName="[d_agg_race_data].[Count].[All]" dimensionUniqueName="[d_agg_race_data]" displayFolder="" count="0" memberValueDatatype="20" unbalanced="0"/>
    <cacheHierarchy uniqueName="[d_agg_race_data].[age_adj_rates]" caption="age_adj_rates" attribute="1" defaultMemberUniqueName="[d_agg_race_data].[age_adj_rates].[All]" allUniqueName="[d_agg_race_data].[age_adj_rates].[All]" dimensionUniqueName="[d_agg_race_data]" displayFolder="" count="0" memberValueDatatype="5" unbalanced="0"/>
    <cacheHierarchy uniqueName="[d_agg_race_data].[ageadj_CI_Lo]" caption="ageadj_CI_Lo" attribute="1" defaultMemberUniqueName="[d_agg_race_data].[ageadj_CI_Lo].[All]" allUniqueName="[d_agg_race_data].[ageadj_CI_Lo].[All]" dimensionUniqueName="[d_agg_race_data]" displayFolder="" count="0" memberValueDatatype="5" unbalanced="0"/>
    <cacheHierarchy uniqueName="[d_agg_race_data].[ageadj_CI_Hi]" caption="ageadj_CI_Hi" attribute="1" defaultMemberUniqueName="[d_agg_race_data].[ageadj_CI_Hi].[All]" allUniqueName="[d_agg_race_data].[ageadj_CI_Hi].[All]" dimensionUniqueName="[d_agg_race_data]" displayFolder="" count="0" memberValueDatatype="5" unbalanced="0"/>
    <cacheHierarchy uniqueName="[d_agg_race_data].[ci _range]" caption="ci _range" attribute="1" defaultMemberUniqueName="[d_agg_race_data].[ci _range].[All]" allUniqueName="[d_agg_race_data].[ci _range].[All]" dimensionUniqueName="[d_agg_race_data]" displayFolder="" count="0" memberValueDatatype="130" unbalanced="0"/>
    <cacheHierarchy uniqueName="[d_agg_sex_data].[year]" caption="year" attribute="1" defaultMemberUniqueName="[d_agg_sex_data].[year].[All]" allUniqueName="[d_agg_sex_data].[year].[All]" dimensionUniqueName="[d_agg_sex_data]" displayFolder="" count="0" memberValueDatatype="20" unbalanced="0"/>
    <cacheHierarchy uniqueName="[d_agg_sex_data].[sex]" caption="sex" attribute="1" defaultMemberUniqueName="[d_agg_sex_data].[sex].[All]" allUniqueName="[d_agg_sex_data].[sex].[All]" dimensionUniqueName="[d_agg_sex_data]" displayFolder="" count="0" memberValueDatatype="130" unbalanced="0"/>
    <cacheHierarchy uniqueName="[d_agg_sex_data].[Count]" caption="Count" attribute="1" defaultMemberUniqueName="[d_agg_sex_data].[Count].[All]" allUniqueName="[d_agg_sex_data].[Count].[All]" dimensionUniqueName="[d_agg_sex_data]" displayFolder="" count="0" memberValueDatatype="20" unbalanced="0"/>
    <cacheHierarchy uniqueName="[d_agg_sex_data].[age_adj_rates]" caption="age_adj_rates" attribute="1" defaultMemberUniqueName="[d_agg_sex_data].[age_adj_rates].[All]" allUniqueName="[d_agg_sex_data].[age_adj_rates].[All]" dimensionUniqueName="[d_agg_sex_data]" displayFolder="" count="0" memberValueDatatype="5" unbalanced="0"/>
    <cacheHierarchy uniqueName="[d_agg_sex_data].[ageadj_CI_Lo]" caption="ageadj_CI_Lo" attribute="1" defaultMemberUniqueName="[d_agg_sex_data].[ageadj_CI_Lo].[All]" allUniqueName="[d_agg_sex_data].[ageadj_CI_Lo].[All]" dimensionUniqueName="[d_agg_sex_data]" displayFolder="" count="0" memberValueDatatype="5" unbalanced="0"/>
    <cacheHierarchy uniqueName="[d_agg_sex_data].[ageadj_CI_Hi]" caption="ageadj_CI_Hi" attribute="1" defaultMemberUniqueName="[d_agg_sex_data].[ageadj_CI_Hi].[All]" allUniqueName="[d_agg_sex_data].[ageadj_CI_Hi].[All]" dimensionUniqueName="[d_agg_sex_data]" displayFolder="" count="0" memberValueDatatype="5" unbalanced="0"/>
    <cacheHierarchy uniqueName="[d_agg_sex_data].[ci_range]" caption="ci_range" attribute="1" defaultMemberUniqueName="[d_agg_sex_data].[ci_range].[All]" allUniqueName="[d_agg_sex_data].[ci_range].[All]" dimensionUniqueName="[d_agg_sex_data]" displayFolder="" count="0" memberValueDatatype="130" unbalanced="0"/>
    <cacheHierarchy uniqueName="[d_race_data].[year]" caption="year" attribute="1" defaultMemberUniqueName="[d_race_data].[year].[All]" allUniqueName="[d_race_data].[year].[All]" dimensionUniqueName="[d_race_data]" displayFolder="" count="0" memberValueDatatype="20" unbalanced="0"/>
    <cacheHierarchy uniqueName="[d_race_data].[cncr_cllctn]" caption="cncr_cllctn" attribute="1" defaultMemberUniqueName="[d_race_data].[cncr_cllctn].[All]" allUniqueName="[d_race_data].[cncr_cllctn].[All]" dimensionUniqueName="[d_race_data]" displayFolder="" count="0" memberValueDatatype="130" unbalanced="0"/>
    <cacheHierarchy uniqueName="[d_race_data].[race_ethnchs]" caption="race_ethnchs" attribute="1" defaultMemberUniqueName="[d_race_data].[race_ethnchs].[All]" allUniqueName="[d_race_data].[race_ethnchs].[All]" dimensionUniqueName="[d_race_data]" displayFolder="" count="0" memberValueDatatype="130" unbalanced="0"/>
    <cacheHierarchy uniqueName="[d_race_data].[Count]" caption="Count" attribute="1" defaultMemberUniqueName="[d_race_data].[Count].[All]" allUniqueName="[d_race_data].[Count].[All]" dimensionUniqueName="[d_race_data]" displayFolder="" count="0" memberValueDatatype="20" unbalanced="0"/>
    <cacheHierarchy uniqueName="[d_race_data].[age_adj_rates]" caption="age_adj_rates" attribute="1" defaultMemberUniqueName="[d_race_data].[age_adj_rates].[All]" allUniqueName="[d_race_data].[age_adj_rates].[All]" dimensionUniqueName="[d_race_data]" displayFolder="" count="0" memberValueDatatype="5" unbalanced="0"/>
    <cacheHierarchy uniqueName="[d_race_data].[ageadj_CI_Lo]" caption="ageadj_CI_Lo" attribute="1" defaultMemberUniqueName="[d_race_data].[ageadj_CI_Lo].[All]" allUniqueName="[d_race_data].[ageadj_CI_Lo].[All]" dimensionUniqueName="[d_race_data]" displayFolder="" count="0" memberValueDatatype="5" unbalanced="0"/>
    <cacheHierarchy uniqueName="[d_race_data].[ageadj_CI_Hi]" caption="ageadj_CI_Hi" attribute="1" defaultMemberUniqueName="[d_race_data].[ageadj_CI_Hi].[All]" allUniqueName="[d_race_data].[ageadj_CI_Hi].[All]" dimensionUniqueName="[d_race_data]" displayFolder="" count="0" memberValueDatatype="5" unbalanced="0"/>
    <cacheHierarchy uniqueName="[d_race_data].[ci_lo_fix]" caption="ci_lo_fix" attribute="1" defaultMemberUniqueName="[d_race_data].[ci_lo_fix].[All]" allUniqueName="[d_race_data].[ci_lo_fix].[All]" dimensionUniqueName="[d_race_data]" displayFolder="" count="0" memberValueDatatype="5" unbalanced="0"/>
    <cacheHierarchy uniqueName="[d_race_data].[ci_range]" caption="ci_range" attribute="1" defaultMemberUniqueName="[d_race_data].[ci_range].[All]" allUniqueName="[d_race_data].[ci_range].[All]" dimensionUniqueName="[d_race_data]" displayFolder="" count="0" memberValueDatatype="130" unbalanced="0"/>
    <cacheHierarchy uniqueName="[d_sex_data].[year]" caption="year" attribute="1" defaultMemberUniqueName="[d_sex_data].[year].[All]" allUniqueName="[d_sex_data].[year].[All]" dimensionUniqueName="[d_sex_data]" displayFolder="" count="0" memberValueDatatype="20" unbalanced="0"/>
    <cacheHierarchy uniqueName="[d_sex_data].[cncr_cllctn]" caption="cncr_cllctn" attribute="1" defaultMemberUniqueName="[d_sex_data].[cncr_cllctn].[All]" allUniqueName="[d_sex_data].[cncr_cllctn].[All]" dimensionUniqueName="[d_sex_data]" displayFolder="" count="0" memberValueDatatype="130" unbalanced="0"/>
    <cacheHierarchy uniqueName="[d_sex_data].[sex]" caption="sex" attribute="1" defaultMemberUniqueName="[d_sex_data].[sex].[All]" allUniqueName="[d_sex_data].[sex].[All]" dimensionUniqueName="[d_sex_data]" displayFolder="" count="0" memberValueDatatype="130" unbalanced="0"/>
    <cacheHierarchy uniqueName="[d_sex_data].[Count]" caption="Count" attribute="1" defaultMemberUniqueName="[d_sex_data].[Count].[All]" allUniqueName="[d_sex_data].[Count].[All]" dimensionUniqueName="[d_sex_data]" displayFolder="" count="0" memberValueDatatype="20" unbalanced="0"/>
    <cacheHierarchy uniqueName="[d_sex_data].[age_adj_rates]" caption="age_adj_rates" attribute="1" defaultMemberUniqueName="[d_sex_data].[age_adj_rates].[All]" allUniqueName="[d_sex_data].[age_adj_rates].[All]" dimensionUniqueName="[d_sex_data]" displayFolder="" count="0" memberValueDatatype="5" unbalanced="0"/>
    <cacheHierarchy uniqueName="[d_sex_data].[ageadj_CI_Lo]" caption="ageadj_CI_Lo" attribute="1" defaultMemberUniqueName="[d_sex_data].[ageadj_CI_Lo].[All]" allUniqueName="[d_sex_data].[ageadj_CI_Lo].[All]" dimensionUniqueName="[d_sex_data]" displayFolder="" count="0" memberValueDatatype="5" unbalanced="0"/>
    <cacheHierarchy uniqueName="[d_sex_data].[ageadj_CI_Hi]" caption="ageadj_CI_Hi" attribute="1" defaultMemberUniqueName="[d_sex_data].[ageadj_CI_Hi].[All]" allUniqueName="[d_sex_data].[ageadj_CI_Hi].[All]" dimensionUniqueName="[d_sex_data]" displayFolder="" count="0" memberValueDatatype="5" unbalanced="0"/>
    <cacheHierarchy uniqueName="[d_sex_data].[ci_range]" caption="ci_range" attribute="1" defaultMemberUniqueName="[d_sex_data].[ci_range].[All]" allUniqueName="[d_sex_data].[ci_range].[All]" dimensionUniqueName="[d_sex_data]" displayFolder="" count="0" memberValueDatatype="130" unbalanced="0"/>
    <cacheHierarchy uniqueName="[D_Year_AA].[year]" caption="year" attribute="1" defaultMemberUniqueName="[D_Year_AA].[year].[All]" allUniqueName="[D_Year_AA].[year].[All]" dimensionUniqueName="[D_Year_AA]" displayFolder="" count="0" memberValueDatatype="20" unbalanced="0"/>
    <cacheHierarchy uniqueName="[D_Year_AA].[cncr_cllctn]" caption="cncr_cllctn" attribute="1" defaultMemberUniqueName="[D_Year_AA].[cncr_cllctn].[All]" allUniqueName="[D_Year_AA].[cncr_cllctn].[All]" dimensionUniqueName="[D_Year_AA]" displayFolder="" count="0" memberValueDatatype="130" unbalanced="0"/>
    <cacheHierarchy uniqueName="[D_Year_AA].[Count]" caption="Count" attribute="1" defaultMemberUniqueName="[D_Year_AA].[Count].[All]" allUniqueName="[D_Year_AA].[Count].[All]" dimensionUniqueName="[D_Year_AA]" displayFolder="" count="0" memberValueDatatype="20" unbalanced="0"/>
    <cacheHierarchy uniqueName="[D_Year_AA].[age_adj_rates]" caption="age_adj_rates" attribute="1" defaultMemberUniqueName="[D_Year_AA].[age_adj_rates].[All]" allUniqueName="[D_Year_AA].[age_adj_rates].[All]" dimensionUniqueName="[D_Year_AA]" displayFolder="" count="0" memberValueDatatype="5" unbalanced="0"/>
    <cacheHierarchy uniqueName="[D_Year_AA].[ageadj_CI_Lo]" caption="ageadj_CI_Lo" attribute="1" defaultMemberUniqueName="[D_Year_AA].[ageadj_CI_Lo].[All]" allUniqueName="[D_Year_AA].[ageadj_CI_Lo].[All]" dimensionUniqueName="[D_Year_AA]" displayFolder="" count="0" memberValueDatatype="5" unbalanced="0"/>
    <cacheHierarchy uniqueName="[D_Year_AA].[ageadj_CI_Hi]" caption="ageadj_CI_Hi" attribute="1" defaultMemberUniqueName="[D_Year_AA].[ageadj_CI_Hi].[All]" allUniqueName="[D_Year_AA].[ageadj_CI_Hi].[All]" dimensionUniqueName="[D_Year_AA]" displayFolder="" count="0" memberValueDatatype="5" unbalanced="0"/>
    <cacheHierarchy uniqueName="[D_Year_AA].[ci_range]" caption="ci_range" attribute="1" defaultMemberUniqueName="[D_Year_AA].[ci_range].[All]" allUniqueName="[D_Year_AA].[ci_range].[All]" dimensionUniqueName="[D_Year_AA]" displayFolder="" count="0" memberValueDatatype="130" unbalanced="0"/>
    <cacheHierarchy uniqueName="[ind_cancers].[cncr_cllctn]" caption="cncr_cllctn" attribute="1" defaultMemberUniqueName="[ind_cancers].[cncr_cllctn].[All]" allUniqueName="[ind_cancers].[cncr_cllctn].[All]" dimensionUniqueName="[ind_cancers]" displayFolder="" count="2" memberValueDatatype="130" unbalanced="0"/>
    <cacheHierarchy uniqueName="[tum_age_data].[cncr_cllctn]" caption="cncr_cllctn" attribute="1" defaultMemberUniqueName="[tum_age_data].[cncr_cllctn].[All]" allUniqueName="[tum_age_data].[cncr_cllctn].[All]" dimensionUniqueName="[tum_age_data]" displayFolder="" count="0" memberValueDatatype="130" unbalanced="0"/>
    <cacheHierarchy uniqueName="[tum_age_data].[DX_YEAR]" caption="DX_YEAR" attribute="1" defaultMemberUniqueName="[tum_age_data].[DX_YEAR].[All]" allUniqueName="[tum_age_data].[DX_YEAR].[All]" dimensionUniqueName="[tum_age_data]" displayFolder="" count="0" memberValueDatatype="20" unbalanced="0"/>
    <cacheHierarchy uniqueName="[tum_age_data].[AGE_GRP1]" caption="AGE_GRP1" attribute="1" defaultMemberUniqueName="[tum_age_data].[AGE_GRP1].[All]" allUniqueName="[tum_age_data].[AGE_GRP1].[All]" dimensionUniqueName="[tum_age_data]" displayFolder="" count="0" memberValueDatatype="130" unbalanced="0"/>
    <cacheHierarchy uniqueName="[tum_age_data].[COUNT]" caption="COUNT" attribute="1" defaultMemberUniqueName="[tum_age_data].[COUNT].[All]" allUniqueName="[tum_age_data].[COUNT].[All]" dimensionUniqueName="[tum_age_data]" displayFolder="" count="0" memberValueDatatype="20" unbalanced="0"/>
    <cacheHierarchy uniqueName="[tum_age_data].[PERCENT]" caption="PERCENT" attribute="1" defaultMemberUniqueName="[tum_age_data].[PERCENT].[All]" allUniqueName="[tum_age_data].[PERCENT].[All]" dimensionUniqueName="[tum_age_data]" displayFolder="" count="0" memberValueDatatype="5" unbalanced="0"/>
    <cacheHierarchy uniqueName="[tum_age_data].[Population]" caption="Population" attribute="1" defaultMemberUniqueName="[tum_age_data].[Population].[All]" allUniqueName="[tum_age_data].[Population].[All]" dimensionUniqueName="[tum_age_data]" displayFolder="" count="0" memberValueDatatype="5" unbalanced="0"/>
    <cacheHierarchy uniqueName="[tum_age_data].[Crude_rate]" caption="Crude_rate" attribute="1" defaultMemberUniqueName="[tum_age_data].[Crude_rate].[All]" allUniqueName="[tum_age_data].[Crude_rate].[All]" dimensionUniqueName="[tum_age_data]" displayFolder="" count="0" memberValueDatatype="5" unbalanced="0"/>
    <cacheHierarchy uniqueName="[tum_age_data].[crude_Rate_CIL]" caption="crude_Rate_CIL" attribute="1" defaultMemberUniqueName="[tum_age_data].[crude_Rate_CIL].[All]" allUniqueName="[tum_age_data].[crude_Rate_CIL].[All]" dimensionUniqueName="[tum_age_data]" displayFolder="" count="0" memberValueDatatype="5" unbalanced="0"/>
    <cacheHierarchy uniqueName="[tum_age_data].[crude_Rate_CIU]" caption="crude_Rate_CIU" attribute="1" defaultMemberUniqueName="[tum_age_data].[crude_Rate_CIU].[All]" allUniqueName="[tum_age_data].[crude_Rate_CIU].[All]" dimensionUniqueName="[tum_age_data]" displayFolder="" count="0" memberValueDatatype="5" unbalanced="0"/>
    <cacheHierarchy uniqueName="[tum_age_data].[ci_range]" caption="ci_range" attribute="1" defaultMemberUniqueName="[tum_age_data].[ci_range].[All]" allUniqueName="[tum_age_data].[ci_range].[All]" dimensionUniqueName="[tum_age_data]" displayFolder="" count="0" memberValueDatatype="130" unbalanced="0"/>
    <cacheHierarchy uniqueName="[tum_agg_age_data].[CNR_GRP3]" caption="CNR_GRP3" attribute="1" defaultMemberUniqueName="[tum_agg_age_data].[CNR_GRP3].[All]" allUniqueName="[tum_agg_age_data].[CNR_GRP3].[All]" dimensionUniqueName="[tum_agg_age_data]" displayFolder="" count="0" memberValueDatatype="20" unbalanced="0"/>
    <cacheHierarchy uniqueName="[tum_agg_age_data].[DX_YEAR]" caption="DX_YEAR" attribute="1" defaultMemberUniqueName="[tum_agg_age_data].[DX_YEAR].[All]" allUniqueName="[tum_agg_age_data].[DX_YEAR].[All]" dimensionUniqueName="[tum_agg_age_data]" displayFolder="" count="0" memberValueDatatype="20" unbalanced="0"/>
    <cacheHierarchy uniqueName="[tum_agg_age_data].[AGE_GRP1]" caption="AGE_GRP1" attribute="1" defaultMemberUniqueName="[tum_agg_age_data].[AGE_GRP1].[All]" allUniqueName="[tum_agg_age_data].[AGE_GRP1].[All]" dimensionUniqueName="[tum_agg_age_data]" displayFolder="" count="0" memberValueDatatype="130" unbalanced="0"/>
    <cacheHierarchy uniqueName="[tum_agg_age_data].[COUNT]" caption="COUNT" attribute="1" defaultMemberUniqueName="[tum_agg_age_data].[COUNT].[All]" allUniqueName="[tum_agg_age_data].[COUNT].[All]" dimensionUniqueName="[tum_agg_age_data]" displayFolder="" count="0" memberValueDatatype="20" unbalanced="0"/>
    <cacheHierarchy uniqueName="[tum_agg_age_data].[PERCENT]" caption="PERCENT" attribute="1" defaultMemberUniqueName="[tum_agg_age_data].[PERCENT].[All]" allUniqueName="[tum_agg_age_data].[PERCENT].[All]" dimensionUniqueName="[tum_agg_age_data]" displayFolder="" count="0" memberValueDatatype="5" unbalanced="0"/>
    <cacheHierarchy uniqueName="[tum_agg_age_data].[Population]" caption="Population" attribute="1" defaultMemberUniqueName="[tum_agg_age_data].[Population].[All]" allUniqueName="[tum_agg_age_data].[Population].[All]" dimensionUniqueName="[tum_agg_age_data]" displayFolder="" count="0" memberValueDatatype="5" unbalanced="0"/>
    <cacheHierarchy uniqueName="[tum_agg_age_data].[Crude_rate]" caption="Crude_rate" attribute="1" defaultMemberUniqueName="[tum_agg_age_data].[Crude_rate].[All]" allUniqueName="[tum_agg_age_data].[Crude_rate].[All]" dimensionUniqueName="[tum_agg_age_data]" displayFolder="" count="0" memberValueDatatype="5" unbalanced="0"/>
    <cacheHierarchy uniqueName="[tum_agg_age_data].[crude_Rate_CIL]" caption="crude_Rate_CIL" attribute="1" defaultMemberUniqueName="[tum_agg_age_data].[crude_Rate_CIL].[All]" allUniqueName="[tum_agg_age_data].[crude_Rate_CIL].[All]" dimensionUniqueName="[tum_agg_age_data]" displayFolder="" count="0" memberValueDatatype="5" unbalanced="0"/>
    <cacheHierarchy uniqueName="[tum_agg_age_data].[crude_Rate_CIU]" caption="crude_Rate_CIU" attribute="1" defaultMemberUniqueName="[tum_agg_age_data].[crude_Rate_CIU].[All]" allUniqueName="[tum_agg_age_data].[crude_Rate_CIU].[All]" dimensionUniqueName="[tum_agg_age_data]" displayFolder="" count="0" memberValueDatatype="5" unbalanced="0"/>
    <cacheHierarchy uniqueName="[tum_agg_age_data].[ci_range]" caption="ci_range" attribute="1" defaultMemberUniqueName="[tum_agg_age_data].[ci_range].[All]" allUniqueName="[tum_agg_age_data].[ci_range].[All]" dimensionUniqueName="[tum_agg_age_data]" displayFolder="" count="0" memberValueDatatype="130" unbalanced="0"/>
    <cacheHierarchy uniqueName="[tum_agg_race_data].[DX_YEAR]" caption="DX_YEAR" attribute="1" defaultMemberUniqueName="[tum_agg_race_data].[DX_YEAR].[All]" allUniqueName="[tum_agg_race_data].[DX_YEAR].[All]" dimensionUniqueName="[tum_agg_race_data]" displayFolder="" count="0" memberValueDatatype="20" unbalanced="0"/>
    <cacheHierarchy uniqueName="[tum_agg_race_data].[race_ethn]" caption="race_ethn" attribute="1" defaultMemberUniqueName="[tum_agg_race_data].[race_ethn].[All]" allUniqueName="[tum_agg_race_data].[race_ethn].[All]" dimensionUniqueName="[tum_agg_race_data]" displayFolder="" count="0" memberValueDatatype="130" unbalanced="0"/>
    <cacheHierarchy uniqueName="[tum_agg_race_data].[Count]" caption="Count" attribute="1" defaultMemberUniqueName="[tum_agg_race_data].[Count].[All]" allUniqueName="[tum_agg_race_data].[Count].[All]" dimensionUniqueName="[tum_agg_race_data]" displayFolder="" count="0" memberValueDatatype="20" unbalanced="0"/>
    <cacheHierarchy uniqueName="[tum_agg_race_data].[age_adj_rates]" caption="age_adj_rates" attribute="1" defaultMemberUniqueName="[tum_agg_race_data].[age_adj_rates].[All]" allUniqueName="[tum_agg_race_data].[age_adj_rates].[All]" dimensionUniqueName="[tum_agg_race_data]" displayFolder="" count="0" memberValueDatatype="5" unbalanced="0"/>
    <cacheHierarchy uniqueName="[tum_agg_race_data].[ageadj_CI_Lo]" caption="ageadj_CI_Lo" attribute="1" defaultMemberUniqueName="[tum_agg_race_data].[ageadj_CI_Lo].[All]" allUniqueName="[tum_agg_race_data].[ageadj_CI_Lo].[All]" dimensionUniqueName="[tum_agg_race_data]" displayFolder="" count="0" memberValueDatatype="5" unbalanced="0"/>
    <cacheHierarchy uniqueName="[tum_agg_race_data].[ageadj_CI_Hi]" caption="ageadj_CI_Hi" attribute="1" defaultMemberUniqueName="[tum_agg_race_data].[ageadj_CI_Hi].[All]" allUniqueName="[tum_agg_race_data].[ageadj_CI_Hi].[All]" dimensionUniqueName="[tum_agg_race_data]" displayFolder="" count="0" memberValueDatatype="5" unbalanced="0"/>
    <cacheHierarchy uniqueName="[tum_agg_race_data].[ci_range]" caption="ci_range" attribute="1" defaultMemberUniqueName="[tum_agg_race_data].[ci_range].[All]" allUniqueName="[tum_agg_race_data].[ci_range].[All]" dimensionUniqueName="[tum_agg_race_data]" displayFolder="" count="0" memberValueDatatype="130" unbalanced="0"/>
    <cacheHierarchy uniqueName="[tum_agg_sex_data].[DX_YEAR]" caption="DX_YEAR" attribute="1" defaultMemberUniqueName="[tum_agg_sex_data].[DX_YEAR].[All]" allUniqueName="[tum_agg_sex_data].[DX_YEAR].[All]" dimensionUniqueName="[tum_agg_sex_data]" displayFolder="" count="0" memberValueDatatype="20" unbalanced="0"/>
    <cacheHierarchy uniqueName="[tum_agg_sex_data].[new_sex]" caption="new_sex" attribute="1" defaultMemberUniqueName="[tum_agg_sex_data].[new_sex].[All]" allUniqueName="[tum_agg_sex_data].[new_sex].[All]" dimensionUniqueName="[tum_agg_sex_data]" displayFolder="" count="0" memberValueDatatype="130" unbalanced="0"/>
    <cacheHierarchy uniqueName="[tum_agg_sex_data].[Count]" caption="Count" attribute="1" defaultMemberUniqueName="[tum_agg_sex_data].[Count].[All]" allUniqueName="[tum_agg_sex_data].[Count].[All]" dimensionUniqueName="[tum_agg_sex_data]" displayFolder="" count="0" memberValueDatatype="20" unbalanced="0"/>
    <cacheHierarchy uniqueName="[tum_agg_sex_data].[age_adj_rates]" caption="age_adj_rates" attribute="1" defaultMemberUniqueName="[tum_agg_sex_data].[age_adj_rates].[All]" allUniqueName="[tum_agg_sex_data].[age_adj_rates].[All]" dimensionUniqueName="[tum_agg_sex_data]" displayFolder="" count="0" memberValueDatatype="5" unbalanced="0"/>
    <cacheHierarchy uniqueName="[tum_agg_sex_data].[ageadj_CI_Lo]" caption="ageadj_CI_Lo" attribute="1" defaultMemberUniqueName="[tum_agg_sex_data].[ageadj_CI_Lo].[All]" allUniqueName="[tum_agg_sex_data].[ageadj_CI_Lo].[All]" dimensionUniqueName="[tum_agg_sex_data]" displayFolder="" count="0" memberValueDatatype="5" unbalanced="0"/>
    <cacheHierarchy uniqueName="[tum_agg_sex_data].[ageadj_CI_Hi]" caption="ageadj_CI_Hi" attribute="1" defaultMemberUniqueName="[tum_agg_sex_data].[ageadj_CI_Hi].[All]" allUniqueName="[tum_agg_sex_data].[ageadj_CI_Hi].[All]" dimensionUniqueName="[tum_agg_sex_data]" displayFolder="" count="0" memberValueDatatype="5" unbalanced="0"/>
    <cacheHierarchy uniqueName="[tum_agg_sex_data].[ci_range]" caption="ci_range" attribute="1" defaultMemberUniqueName="[tum_agg_sex_data].[ci_range].[All]" allUniqueName="[tum_agg_sex_data].[ci_range].[All]" dimensionUniqueName="[tum_agg_sex_data]" displayFolder="" count="0" memberValueDatatype="130" unbalanced="0"/>
    <cacheHierarchy uniqueName="[tum_race_data].[DX_YEAR]" caption="DX_YEAR" attribute="1" defaultMemberUniqueName="[tum_race_data].[DX_YEAR].[All]" allUniqueName="[tum_race_data].[DX_YEAR].[All]" dimensionUniqueName="[tum_race_data]" displayFolder="" count="0" memberValueDatatype="20" unbalanced="0"/>
    <cacheHierarchy uniqueName="[tum_race_data].[cncr_cllctn]" caption="cncr_cllctn" attribute="1" defaultMemberUniqueName="[tum_race_data].[cncr_cllctn].[All]" allUniqueName="[tum_race_data].[cncr_cllctn].[All]" dimensionUniqueName="[tum_race_data]" displayFolder="" count="0" memberValueDatatype="130" unbalanced="0"/>
    <cacheHierarchy uniqueName="[tum_race_data].[race_ethn]" caption="race_ethn" attribute="1" defaultMemberUniqueName="[tum_race_data].[race_ethn].[All]" allUniqueName="[tum_race_data].[race_ethn].[All]" dimensionUniqueName="[tum_race_data]" displayFolder="" count="0" memberValueDatatype="130" unbalanced="0"/>
    <cacheHierarchy uniqueName="[tum_race_data].[Count]" caption="Count" attribute="1" defaultMemberUniqueName="[tum_race_data].[Count].[All]" allUniqueName="[tum_race_data].[Count].[All]" dimensionUniqueName="[tum_race_data]" displayFolder="" count="0" memberValueDatatype="20" unbalanced="0"/>
    <cacheHierarchy uniqueName="[tum_race_data].[age_adj_rates]" caption="age_adj_rates" attribute="1" defaultMemberUniqueName="[tum_race_data].[age_adj_rates].[All]" allUniqueName="[tum_race_data].[age_adj_rates].[All]" dimensionUniqueName="[tum_race_data]" displayFolder="" count="0" memberValueDatatype="5" unbalanced="0"/>
    <cacheHierarchy uniqueName="[tum_race_data].[ageadj_CI_Lo]" caption="ageadj_CI_Lo" attribute="1" defaultMemberUniqueName="[tum_race_data].[ageadj_CI_Lo].[All]" allUniqueName="[tum_race_data].[ageadj_CI_Lo].[All]" dimensionUniqueName="[tum_race_data]" displayFolder="" count="0" memberValueDatatype="5" unbalanced="0"/>
    <cacheHierarchy uniqueName="[tum_race_data].[ageadj_CI_Hi]" caption="ageadj_CI_Hi" attribute="1" defaultMemberUniqueName="[tum_race_data].[ageadj_CI_Hi].[All]" allUniqueName="[tum_race_data].[ageadj_CI_Hi].[All]" dimensionUniqueName="[tum_race_data]" displayFolder="" count="0" memberValueDatatype="5" unbalanced="0"/>
    <cacheHierarchy uniqueName="[tum_race_data].[ci_range]" caption="ci_range" attribute="1" defaultMemberUniqueName="[tum_race_data].[ci_range].[All]" allUniqueName="[tum_race_data].[ci_range].[All]" dimensionUniqueName="[tum_race_data]" displayFolder="" count="0" memberValueDatatype="130" unbalanced="0"/>
    <cacheHierarchy uniqueName="[tum_sex_data].[DX_YEAR]" caption="DX_YEAR" attribute="1" defaultMemberUniqueName="[tum_sex_data].[DX_YEAR].[All]" allUniqueName="[tum_sex_data].[DX_YEAR].[All]" dimensionUniqueName="[tum_sex_data]" displayFolder="" count="0" memberValueDatatype="20" unbalanced="0"/>
    <cacheHierarchy uniqueName="[tum_sex_data].[cncr_cllctn]" caption="cncr_cllctn" attribute="1" defaultMemberUniqueName="[tum_sex_data].[cncr_cllctn].[All]" allUniqueName="[tum_sex_data].[cncr_cllctn].[All]" dimensionUniqueName="[tum_sex_data]" displayFolder="" count="0" memberValueDatatype="130" unbalanced="0"/>
    <cacheHierarchy uniqueName="[tum_sex_data].[new_sex]" caption="new_sex" attribute="1" defaultMemberUniqueName="[tum_sex_data].[new_sex].[All]" allUniqueName="[tum_sex_data].[new_sex].[All]" dimensionUniqueName="[tum_sex_data]" displayFolder="" count="0" memberValueDatatype="130" unbalanced="0"/>
    <cacheHierarchy uniqueName="[tum_sex_data].[Count]" caption="Count" attribute="1" defaultMemberUniqueName="[tum_sex_data].[Count].[All]" allUniqueName="[tum_sex_data].[Count].[All]" dimensionUniqueName="[tum_sex_data]" displayFolder="" count="0" memberValueDatatype="20" unbalanced="0"/>
    <cacheHierarchy uniqueName="[tum_sex_data].[age_adj_rates]" caption="age_adj_rates" attribute="1" defaultMemberUniqueName="[tum_sex_data].[age_adj_rates].[All]" allUniqueName="[tum_sex_data].[age_adj_rates].[All]" dimensionUniqueName="[tum_sex_data]" displayFolder="" count="0" memberValueDatatype="5" unbalanced="0"/>
    <cacheHierarchy uniqueName="[tum_sex_data].[ageadj_CI_Lo]" caption="ageadj_CI_Lo" attribute="1" defaultMemberUniqueName="[tum_sex_data].[ageadj_CI_Lo].[All]" allUniqueName="[tum_sex_data].[ageadj_CI_Lo].[All]" dimensionUniqueName="[tum_sex_data]" displayFolder="" count="0" memberValueDatatype="5" unbalanced="0"/>
    <cacheHierarchy uniqueName="[tum_sex_data].[ageadj_CI_Hi]" caption="ageadj_CI_Hi" attribute="1" defaultMemberUniqueName="[tum_sex_data].[ageadj_CI_Hi].[All]" allUniqueName="[tum_sex_data].[ageadj_CI_Hi].[All]" dimensionUniqueName="[tum_sex_data]" displayFolder="" count="0" memberValueDatatype="5" unbalanced="0"/>
    <cacheHierarchy uniqueName="[tum_sex_data].[ci_range]" caption="ci_range" attribute="1" defaultMemberUniqueName="[tum_sex_data].[ci_range].[All]" allUniqueName="[tum_sex_data].[ci_range].[All]" dimensionUniqueName="[tum_sex_data]" displayFolder="" count="0" memberValueDatatype="130" unbalanced="0"/>
    <cacheHierarchy uniqueName="[tum_sex_data].[Column2]" caption="Column2" attribute="1" defaultMemberUniqueName="[tum_sex_data].[Column2].[All]" allUniqueName="[tum_sex_data].[Column2].[All]" dimensionUniqueName="[tum_sex_data]" displayFolder="" count="0" memberValueDatatype="130" unbalanced="0"/>
    <cacheHierarchy uniqueName="[Tum_Year_AA].[DX_YEAR]" caption="DX_YEAR" attribute="1" defaultMemberUniqueName="[Tum_Year_AA].[DX_YEAR].[All]" allUniqueName="[Tum_Year_AA].[DX_YEAR].[All]" dimensionUniqueName="[Tum_Year_AA]" displayFolder="" count="0" memberValueDatatype="20" unbalanced="0"/>
    <cacheHierarchy uniqueName="[Tum_Year_AA].[cncr_cllctn]" caption="cncr_cllctn" attribute="1" defaultMemberUniqueName="[Tum_Year_AA].[cncr_cllctn].[All]" allUniqueName="[Tum_Year_AA].[cncr_cllctn].[All]" dimensionUniqueName="[Tum_Year_AA]" displayFolder="" count="0" memberValueDatatype="130" unbalanced="0"/>
    <cacheHierarchy uniqueName="[Tum_Year_AA].[Count]" caption="Count" attribute="1" defaultMemberUniqueName="[Tum_Year_AA].[Count].[All]" allUniqueName="[Tum_Year_AA].[Count].[All]" dimensionUniqueName="[Tum_Year_AA]" displayFolder="" count="0" memberValueDatatype="20" unbalanced="0"/>
    <cacheHierarchy uniqueName="[Tum_Year_AA].[Pop_sum]" caption="Pop_sum" attribute="1" defaultMemberUniqueName="[Tum_Year_AA].[Pop_sum].[All]" allUniqueName="[Tum_Year_AA].[Pop_sum].[All]" dimensionUniqueName="[Tum_Year_AA]" displayFolder="" count="0" memberValueDatatype="5" unbalanced="0"/>
    <cacheHierarchy uniqueName="[Tum_Year_AA].[age_adj_rates]" caption="age_adj_rates" attribute="1" defaultMemberUniqueName="[Tum_Year_AA].[age_adj_rates].[All]" allUniqueName="[Tum_Year_AA].[age_adj_rates].[All]" dimensionUniqueName="[Tum_Year_AA]" displayFolder="" count="0" memberValueDatatype="5" unbalanced="0"/>
    <cacheHierarchy uniqueName="[Tum_Year_AA].[ageadj_CI_Lo]" caption="ageadj_CI_Lo" attribute="1" defaultMemberUniqueName="[Tum_Year_AA].[ageadj_CI_Lo].[All]" allUniqueName="[Tum_Year_AA].[ageadj_CI_Lo].[All]" dimensionUniqueName="[Tum_Year_AA]" displayFolder="" count="0" memberValueDatatype="5" unbalanced="0"/>
    <cacheHierarchy uniqueName="[Tum_Year_AA].[ageadj_CI_Hi]" caption="ageadj_CI_Hi" attribute="1" defaultMemberUniqueName="[Tum_Year_AA].[ageadj_CI_Hi].[All]" allUniqueName="[Tum_Year_AA].[ageadj_CI_Hi].[All]" dimensionUniqueName="[Tum_Year_AA]" displayFolder="" count="0" memberValueDatatype="5" unbalanced="0"/>
    <cacheHierarchy uniqueName="[Tum_Year_AA].[ci_range]" caption="ci_range" attribute="1" defaultMemberUniqueName="[Tum_Year_AA].[ci_range].[All]" allUniqueName="[Tum_Year_AA].[ci_range].[All]" dimensionUniqueName="[Tum_Year_AA]" displayFolder="" count="0" memberValueDatatype="130" unbalanced="0"/>
    <cacheHierarchy uniqueName="[Measures].[Sum of Count]" caption="Sum of Count" measure="1" displayFolder="" measureGroup="D_Year_AA" count="0">
      <extLst>
        <ext xmlns:x15="http://schemas.microsoft.com/office/spreadsheetml/2010/11/main" uri="{B97F6D7D-B522-45F9-BDA1-12C45D357490}">
          <x15:cacheHierarchy aggregatedColumn="51"/>
        </ext>
      </extLst>
    </cacheHierarchy>
    <cacheHierarchy uniqueName="[Measures].[Sum of age_adj_rates]" caption="Sum of age_adj_rates" measure="1" displayFolder="" measureGroup="D_Year_AA" count="0">
      <extLst>
        <ext xmlns:x15="http://schemas.microsoft.com/office/spreadsheetml/2010/11/main" uri="{B97F6D7D-B522-45F9-BDA1-12C45D357490}">
          <x15:cacheHierarchy aggregatedColumn="52"/>
        </ext>
      </extLst>
    </cacheHierarchy>
    <cacheHierarchy uniqueName="[Measures].[Sum of ageadj_CI_Lo]" caption="Sum of ageadj_CI_Lo" measure="1" displayFolder="" measureGroup="D_Year_AA" count="0">
      <extLst>
        <ext xmlns:x15="http://schemas.microsoft.com/office/spreadsheetml/2010/11/main" uri="{B97F6D7D-B522-45F9-BDA1-12C45D357490}">
          <x15:cacheHierarchy aggregatedColumn="53"/>
        </ext>
      </extLst>
    </cacheHierarchy>
    <cacheHierarchy uniqueName="[Measures].[Sum of ageadj_CI_Hi]" caption="Sum of ageadj_CI_Hi" measure="1" displayFolder="" measureGroup="D_Year_AA" count="0">
      <extLst>
        <ext xmlns:x15="http://schemas.microsoft.com/office/spreadsheetml/2010/11/main" uri="{B97F6D7D-B522-45F9-BDA1-12C45D357490}">
          <x15:cacheHierarchy aggregatedColumn="54"/>
        </ext>
      </extLst>
    </cacheHierarchy>
    <cacheHierarchy uniqueName="[Measures].[Sum of DX_YEAR 2]" caption="Sum of DX_YEAR 2" measure="1" displayFolder="" measureGroup="Tum_Year_AA" count="0">
      <extLst>
        <ext xmlns:x15="http://schemas.microsoft.com/office/spreadsheetml/2010/11/main" uri="{B97F6D7D-B522-45F9-BDA1-12C45D357490}">
          <x15:cacheHierarchy aggregatedColumn="108"/>
        </ext>
      </extLst>
    </cacheHierarchy>
    <cacheHierarchy uniqueName="[Measures].[Sum of Count 2]" caption="Sum of Count 2" measure="1" displayFolder="" measureGroup="Tum_Year_AA" count="0">
      <extLst>
        <ext xmlns:x15="http://schemas.microsoft.com/office/spreadsheetml/2010/11/main" uri="{B97F6D7D-B522-45F9-BDA1-12C45D357490}">
          <x15:cacheHierarchy aggregatedColumn="110"/>
        </ext>
      </extLst>
    </cacheHierarchy>
    <cacheHierarchy uniqueName="[Measures].[Sum of age_adj_rates 2]" caption="Sum of age_adj_rates 2" measure="1" displayFolder="" measureGroup="Tum_Year_AA" count="0">
      <extLst>
        <ext xmlns:x15="http://schemas.microsoft.com/office/spreadsheetml/2010/11/main" uri="{B97F6D7D-B522-45F9-BDA1-12C45D357490}">
          <x15:cacheHierarchy aggregatedColumn="112"/>
        </ext>
      </extLst>
    </cacheHierarchy>
    <cacheHierarchy uniqueName="[Measures].[Sum of ageadj_CI_Lo 2]" caption="Sum of ageadj_CI_Lo 2" measure="1" displayFolder="" measureGroup="Tum_Year_AA" count="0">
      <extLst>
        <ext xmlns:x15="http://schemas.microsoft.com/office/spreadsheetml/2010/11/main" uri="{B97F6D7D-B522-45F9-BDA1-12C45D357490}">
          <x15:cacheHierarchy aggregatedColumn="113"/>
        </ext>
      </extLst>
    </cacheHierarchy>
    <cacheHierarchy uniqueName="[Measures].[Sum of ageadj_CI_Hi 2]" caption="Sum of ageadj_CI_Hi 2" measure="1" displayFolder="" measureGroup="Tum_Year_AA" count="0">
      <extLst>
        <ext xmlns:x15="http://schemas.microsoft.com/office/spreadsheetml/2010/11/main" uri="{B97F6D7D-B522-45F9-BDA1-12C45D357490}">
          <x15:cacheHierarchy aggregatedColumn="114"/>
        </ext>
      </extLst>
    </cacheHierarchy>
    <cacheHierarchy uniqueName="[Measures].[Sum of year]" caption="Sum of year" measure="1" displayFolder="" measureGroup="D_Year_AA" count="0">
      <extLst>
        <ext xmlns:x15="http://schemas.microsoft.com/office/spreadsheetml/2010/11/main" uri="{B97F6D7D-B522-45F9-BDA1-12C45D357490}">
          <x15:cacheHierarchy aggregatedColumn="49"/>
        </ext>
      </extLst>
    </cacheHierarchy>
    <cacheHierarchy uniqueName="[Measures].[Sum of Crude_rate]" caption="Sum of Crude_rate" measure="1" displayFolder="" measureGroup="tum_age_data" count="0">
      <extLst>
        <ext xmlns:x15="http://schemas.microsoft.com/office/spreadsheetml/2010/11/main" uri="{B97F6D7D-B522-45F9-BDA1-12C45D357490}">
          <x15:cacheHierarchy aggregatedColumn="63"/>
        </ext>
      </extLst>
    </cacheHierarchy>
    <cacheHierarchy uniqueName="[Measures].[Count of ci_range]" caption="Count of ci_range" measure="1" displayFolder="" measureGroup="tum_age_data" count="0">
      <extLst>
        <ext xmlns:x15="http://schemas.microsoft.com/office/spreadsheetml/2010/11/main" uri="{B97F6D7D-B522-45F9-BDA1-12C45D357490}">
          <x15:cacheHierarchy aggregatedColumn="66"/>
        </ext>
      </extLst>
    </cacheHierarchy>
    <cacheHierarchy uniqueName="[Measures].[Sum of crude_Rate_CIL]" caption="Sum of crude_Rate_CIL" measure="1" displayFolder="" measureGroup="tum_age_data" count="0">
      <extLst>
        <ext xmlns:x15="http://schemas.microsoft.com/office/spreadsheetml/2010/11/main" uri="{B97F6D7D-B522-45F9-BDA1-12C45D357490}">
          <x15:cacheHierarchy aggregatedColumn="64"/>
        </ext>
      </extLst>
    </cacheHierarchy>
    <cacheHierarchy uniqueName="[Measures].[Sum of crude_Rate_CIU]" caption="Sum of crude_Rate_CIU" measure="1" displayFolder="" measureGroup="tum_age_data" count="0">
      <extLst>
        <ext xmlns:x15="http://schemas.microsoft.com/office/spreadsheetml/2010/11/main" uri="{B97F6D7D-B522-45F9-BDA1-12C45D357490}">
          <x15:cacheHierarchy aggregatedColumn="65"/>
        </ext>
      </extLst>
    </cacheHierarchy>
    <cacheHierarchy uniqueName="[Measures].[Sum of Crude_rate 2]" caption="Sum of Crude_rate 2" measure="1" displayFolder="" measureGroup="d_age_data" count="0">
      <extLst>
        <ext xmlns:x15="http://schemas.microsoft.com/office/spreadsheetml/2010/11/main" uri="{B97F6D7D-B522-45F9-BDA1-12C45D357490}">
          <x15:cacheHierarchy aggregatedColumn="5"/>
        </ext>
      </extLst>
    </cacheHierarchy>
    <cacheHierarchy uniqueName="[Measures].[Count of ci_range 2]" caption="Count of ci_range 2" measure="1" displayFolder="" measureGroup="tum_agg_age_data" count="0">
      <extLst>
        <ext xmlns:x15="http://schemas.microsoft.com/office/spreadsheetml/2010/11/main" uri="{B97F6D7D-B522-45F9-BDA1-12C45D357490}">
          <x15:cacheHierarchy aggregatedColumn="76"/>
        </ext>
      </extLst>
    </cacheHierarchy>
    <cacheHierarchy uniqueName="[Measures].[tum_age_alldata]" caption="tum_age_alldata" measure="1" displayFolder="" measureGroup="tum_age_data" count="0"/>
    <cacheHierarchy uniqueName="[Measures].[ci_display_d]" caption="ci_display_d" measure="1" displayFolder="" measureGroup="d_age_data" count="0"/>
    <cacheHierarchy uniqueName="[Measures].[data_all]" caption="data_all" measure="1" displayFolder="" measureGroup="tum_sex_data" count="0"/>
    <cacheHierarchy uniqueName="[Measures].[d_sex_display]" caption="d_sex_display" measure="1" displayFolder="" measureGroup="d_sex_data" count="0"/>
    <cacheHierarchy uniqueName="[Measures].[tum_race_alldata]" caption="tum_race_alldata" measure="1" displayFolder="" measureGroup="tum_race_data" count="0"/>
    <cacheHierarchy uniqueName="[Measures].[d_race_alldata]" caption="d_race_alldata" measure="1" displayFolder="" measureGroup="d_race_data" count="0"/>
    <cacheHierarchy uniqueName="[Measures].[tum_year_alldata]" caption="tum_year_alldata" measure="1" displayFolder="" measureGroup="Tum_Year_AA" count="0"/>
    <cacheHierarchy uniqueName="[Measures].[d_year_alldata]" caption="d_year_alldata" measure="1" displayFolder="" measureGroup="D_Year_AA" count="0"/>
    <cacheHierarchy uniqueName="[Measures].[agg_age_alldata]" caption="agg_age_alldata" measure="1" displayFolder="" measureGroup="tum_agg_age_data" count="0"/>
    <cacheHierarchy uniqueName="[Measures].[d_agg_age_out]" caption="d_agg_age_out" measure="1" displayFolder="" measureGroup="d_agg_age_data" count="0"/>
    <cacheHierarchy uniqueName="[Measures].[t_agg_sex_out]" caption="t_agg_sex_out" measure="1" displayFolder="" measureGroup="tum_agg_sex_data" count="0"/>
    <cacheHierarchy uniqueName="[Measures].[tum_agg_race_out]" caption="tum_agg_race_out" measure="1" displayFolder="" measureGroup="tum_agg_race_data" count="0"/>
    <cacheHierarchy uniqueName="[Measures].[d_agg_race_out]" caption="d_agg_race_out" measure="1" displayFolder="" measureGroup="d_agg_race_data" count="0"/>
    <cacheHierarchy uniqueName="[Measures].[d_agg_sex_out]" caption="d_agg_sex_out" measure="1" displayFolder="" measureGroup="d_agg_sex_data" count="0"/>
    <cacheHierarchy uniqueName="[Measures].[__XL_Count D_Year_AA]" caption="__XL_Count D_Year_AA" measure="1" displayFolder="" measureGroup="D_Year_AA" count="0" hidden="1"/>
    <cacheHierarchy uniqueName="[Measures].[__XL_Count Tum_Year_AA]" caption="__XL_Count Tum_Year_AA" measure="1" displayFolder="" measureGroup="Tum_Year_AA" count="0" hidden="1"/>
    <cacheHierarchy uniqueName="[Measures].[__XL_Count ind_cancers]" caption="__XL_Count ind_cancers" measure="1" displayFolder="" measureGroup="ind_cancers" count="0" hidden="1"/>
    <cacheHierarchy uniqueName="[Measures].[__XL_Count tum_age_data]" caption="__XL_Count tum_age_data" measure="1" displayFolder="" measureGroup="tum_age_data" count="0" hidden="1"/>
    <cacheHierarchy uniqueName="[Measures].[__XL_Count d_age_data]" caption="__XL_Count d_age_data" measure="1" displayFolder="" measureGroup="d_age_data" count="0" hidden="1"/>
    <cacheHierarchy uniqueName="[Measures].[__XL_Count tum_sex_data]" caption="__XL_Count tum_sex_data" measure="1" displayFolder="" measureGroup="tum_sex_data" count="0" hidden="1"/>
    <cacheHierarchy uniqueName="[Measures].[__XL_Count d_sex_data]" caption="__XL_Count d_sex_data" measure="1" displayFolder="" measureGroup="d_sex_data" count="0" hidden="1"/>
    <cacheHierarchy uniqueName="[Measures].[__XL_Count tum_race_data]" caption="__XL_Count tum_race_data" measure="1" displayFolder="" measureGroup="tum_race_data" count="0" hidden="1"/>
    <cacheHierarchy uniqueName="[Measures].[__XL_Count d_race_data]" caption="__XL_Count d_race_data" measure="1" displayFolder="" measureGroup="d_race_data" count="0" hidden="1"/>
    <cacheHierarchy uniqueName="[Measures].[__XL_Count tum_agg_age_data]" caption="__XL_Count tum_agg_age_data" measure="1" displayFolder="" measureGroup="tum_agg_age_data" count="0" hidden="1"/>
    <cacheHierarchy uniqueName="[Measures].[__XL_Count d_agg_age_data]" caption="__XL_Count d_agg_age_data" measure="1" displayFolder="" measureGroup="d_agg_age_data" count="0" hidden="1"/>
    <cacheHierarchy uniqueName="[Measures].[__XL_Count tum_agg_sex_data]" caption="__XL_Count tum_agg_sex_data" measure="1" displayFolder="" measureGroup="tum_agg_sex_data" count="0" hidden="1"/>
    <cacheHierarchy uniqueName="[Measures].[__XL_Count d_agg_sex_data]" caption="__XL_Count d_agg_sex_data" measure="1" displayFolder="" measureGroup="d_agg_sex_data" count="0" hidden="1"/>
    <cacheHierarchy uniqueName="[Measures].[__XL_Count tum_agg_race_data]" caption="__XL_Count tum_agg_race_data" measure="1" displayFolder="" measureGroup="tum_agg_race_data" count="0" hidden="1"/>
    <cacheHierarchy uniqueName="[Measures].[__XL_Count d_agg_race_data]" caption="__XL_Count d_agg_race_data" measure="1" displayFolder="" measureGroup="d_agg_race_data"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1877964049"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Nicholas Zito" refreshedDate="45363.438179629629" backgroundQuery="1" createdVersion="8" refreshedVersion="8" minRefreshableVersion="3" recordCount="0" supportSubquery="1" supportAdvancedDrill="1" xr:uid="{E598203D-633E-44EB-B95D-157F6D337126}">
  <cacheSource type="external" connectionId="1"/>
  <cacheFields count="3">
    <cacheField name="[d_agg_age_data].[year].[year]" caption="year" numFmtId="0" hierarchy="10" level="1">
      <sharedItems containsSemiMixedTypes="0" containsString="0" containsNumber="1" containsInteger="1" minValue="2010" maxValue="2021" count="12">
        <n v="2010"/>
        <n v="2011"/>
        <n v="2012"/>
        <n v="2013"/>
        <n v="2014"/>
        <n v="2015"/>
        <n v="2016"/>
        <n v="2017"/>
        <n v="2018"/>
        <n v="2019"/>
        <n v="2020"/>
        <n v="2021"/>
      </sharedItems>
      <extLst>
        <ext xmlns:x15="http://schemas.microsoft.com/office/spreadsheetml/2010/11/main" uri="{4F2E5C28-24EA-4eb8-9CBF-B6C8F9C3D259}">
          <x15:cachedUniqueNames>
            <x15:cachedUniqueName index="0" name="[d_agg_age_data].[year].&amp;[2010]"/>
            <x15:cachedUniqueName index="1" name="[d_agg_age_data].[year].&amp;[2011]"/>
            <x15:cachedUniqueName index="2" name="[d_agg_age_data].[year].&amp;[2012]"/>
            <x15:cachedUniqueName index="3" name="[d_agg_age_data].[year].&amp;[2013]"/>
            <x15:cachedUniqueName index="4" name="[d_agg_age_data].[year].&amp;[2014]"/>
            <x15:cachedUniqueName index="5" name="[d_agg_age_data].[year].&amp;[2015]"/>
            <x15:cachedUniqueName index="6" name="[d_agg_age_data].[year].&amp;[2016]"/>
            <x15:cachedUniqueName index="7" name="[d_agg_age_data].[year].&amp;[2017]"/>
            <x15:cachedUniqueName index="8" name="[d_agg_age_data].[year].&amp;[2018]"/>
            <x15:cachedUniqueName index="9" name="[d_agg_age_data].[year].&amp;[2019]"/>
            <x15:cachedUniqueName index="10" name="[d_agg_age_data].[year].&amp;[2020]"/>
            <x15:cachedUniqueName index="11" name="[d_agg_age_data].[year].&amp;[2021]"/>
          </x15:cachedUniqueNames>
        </ext>
      </extLst>
    </cacheField>
    <cacheField name="[d_agg_age_data].[AGE_GRP1].[AGE_GRP1]" caption="AGE_GRP1" numFmtId="0" hierarchy="11" level="1">
      <sharedItems count="9">
        <s v="15-24"/>
        <s v="25-34"/>
        <s v="35-44"/>
        <s v="45-54"/>
        <s v="55-64"/>
        <s v="65-74"/>
        <s v="75-84"/>
        <s v="85+"/>
        <s v="Unknown"/>
      </sharedItems>
      <extLst>
        <ext xmlns:x15="http://schemas.microsoft.com/office/spreadsheetml/2010/11/main" uri="{4F2E5C28-24EA-4eb8-9CBF-B6C8F9C3D259}">
          <x15:cachedUniqueNames>
            <x15:cachedUniqueName index="0" name="[d_agg_age_data].[AGE_GRP1].&amp;[15-24]"/>
            <x15:cachedUniqueName index="1" name="[d_agg_age_data].[AGE_GRP1].&amp;[25-34]"/>
            <x15:cachedUniqueName index="2" name="[d_agg_age_data].[AGE_GRP1].&amp;[35-44]"/>
            <x15:cachedUniqueName index="3" name="[d_agg_age_data].[AGE_GRP1].&amp;[45-54]"/>
            <x15:cachedUniqueName index="4" name="[d_agg_age_data].[AGE_GRP1].&amp;[55-64]"/>
            <x15:cachedUniqueName index="5" name="[d_agg_age_data].[AGE_GRP1].&amp;[65-74]"/>
            <x15:cachedUniqueName index="6" name="[d_agg_age_data].[AGE_GRP1].&amp;[75-84]"/>
            <x15:cachedUniqueName index="7" name="[d_agg_age_data].[AGE_GRP1].&amp;[85+]"/>
            <x15:cachedUniqueName index="8" name="[d_agg_age_data].[AGE_GRP1].&amp;[Unknown]"/>
          </x15:cachedUniqueNames>
        </ext>
      </extLst>
    </cacheField>
    <cacheField name="[Measures].[d_agg_age_out]" caption="d_agg_age_out" numFmtId="0" hierarchy="141" level="32767"/>
  </cacheFields>
  <cacheHierarchies count="162">
    <cacheHierarchy uniqueName="[d_age_data].[cncr_cllctn]" caption="cncr_cllctn" attribute="1" defaultMemberUniqueName="[d_age_data].[cncr_cllctn].[All]" allUniqueName="[d_age_data].[cncr_cllctn].[All]" dimensionUniqueName="[d_age_data]" displayFolder="" count="0" memberValueDatatype="130" unbalanced="0"/>
    <cacheHierarchy uniqueName="[d_age_data].[year]" caption="year" attribute="1" defaultMemberUniqueName="[d_age_data].[year].[All]" allUniqueName="[d_age_data].[year].[All]" dimensionUniqueName="[d_age_data]" displayFolder="" count="0" memberValueDatatype="20" unbalanced="0"/>
    <cacheHierarchy uniqueName="[d_age_data].[AGE_GRP1]" caption="AGE_GRP1" attribute="1" defaultMemberUniqueName="[d_age_data].[AGE_GRP1].[All]" allUniqueName="[d_age_data].[AGE_GRP1].[All]" dimensionUniqueName="[d_age_data]" displayFolder="" count="0" memberValueDatatype="130" unbalanced="0"/>
    <cacheHierarchy uniqueName="[d_age_data].[COUNT]" caption="COUNT" attribute="1" defaultMemberUniqueName="[d_age_data].[COUNT].[All]" allUniqueName="[d_age_data].[COUNT].[All]" dimensionUniqueName="[d_age_data]" displayFolder="" count="0" memberValueDatatype="20" unbalanced="0"/>
    <cacheHierarchy uniqueName="[d_age_data].[PERCENT]" caption="PERCENT" attribute="1" defaultMemberUniqueName="[d_age_data].[PERCENT].[All]" allUniqueName="[d_age_data].[PERCENT].[All]" dimensionUniqueName="[d_age_data]" displayFolder="" count="0" memberValueDatatype="5" unbalanced="0"/>
    <cacheHierarchy uniqueName="[d_age_data].[Crude_rate]" caption="Crude_rate" attribute="1" defaultMemberUniqueName="[d_age_data].[Crude_rate].[All]" allUniqueName="[d_age_data].[Crude_rate].[All]" dimensionUniqueName="[d_age_data]" displayFolder="" count="0" memberValueDatatype="5" unbalanced="0"/>
    <cacheHierarchy uniqueName="[d_age_data].[crude_Rate_CIL]" caption="crude_Rate_CIL" attribute="1" defaultMemberUniqueName="[d_age_data].[crude_Rate_CIL].[All]" allUniqueName="[d_age_data].[crude_Rate_CIL].[All]" dimensionUniqueName="[d_age_data]" displayFolder="" count="0" memberValueDatatype="5" unbalanced="0"/>
    <cacheHierarchy uniqueName="[d_age_data].[crude_Rate_CIU]" caption="crude_Rate_CIU" attribute="1" defaultMemberUniqueName="[d_age_data].[crude_Rate_CIU].[All]" allUniqueName="[d_age_data].[crude_Rate_CIU].[All]" dimensionUniqueName="[d_age_data]" displayFolder="" count="0" memberValueDatatype="5" unbalanced="0"/>
    <cacheHierarchy uniqueName="[d_age_data].[ci_range]" caption="ci_range" attribute="1" defaultMemberUniqueName="[d_age_data].[ci_range].[All]" allUniqueName="[d_age_data].[ci_range].[All]" dimensionUniqueName="[d_age_data]" displayFolder="" count="0" memberValueDatatype="130" unbalanced="0"/>
    <cacheHierarchy uniqueName="[d_agg_age_data].[Aggregate_Recode]" caption="Aggregate_Recode" attribute="1" defaultMemberUniqueName="[d_agg_age_data].[Aggregate_Recode].[All]" allUniqueName="[d_agg_age_data].[Aggregate_Recode].[All]" dimensionUniqueName="[d_agg_age_data]" displayFolder="" count="0" memberValueDatatype="20" unbalanced="0"/>
    <cacheHierarchy uniqueName="[d_agg_age_data].[year]" caption="year" attribute="1" defaultMemberUniqueName="[d_agg_age_data].[year].[All]" allUniqueName="[d_agg_age_data].[year].[All]" dimensionUniqueName="[d_agg_age_data]" displayFolder="" count="2" memberValueDatatype="20" unbalanced="0">
      <fieldsUsage count="2">
        <fieldUsage x="-1"/>
        <fieldUsage x="0"/>
      </fieldsUsage>
    </cacheHierarchy>
    <cacheHierarchy uniqueName="[d_agg_age_data].[AGE_GRP1]" caption="AGE_GRP1" attribute="1" defaultMemberUniqueName="[d_agg_age_data].[AGE_GRP1].[All]" allUniqueName="[d_agg_age_data].[AGE_GRP1].[All]" dimensionUniqueName="[d_agg_age_data]" displayFolder="" count="2" memberValueDatatype="130" unbalanced="0">
      <fieldsUsage count="2">
        <fieldUsage x="-1"/>
        <fieldUsage x="1"/>
      </fieldsUsage>
    </cacheHierarchy>
    <cacheHierarchy uniqueName="[d_agg_age_data].[COUNT]" caption="COUNT" attribute="1" defaultMemberUniqueName="[d_agg_age_data].[COUNT].[All]" allUniqueName="[d_agg_age_data].[COUNT].[All]" dimensionUniqueName="[d_agg_age_data]" displayFolder="" count="0" memberValueDatatype="20" unbalanced="0"/>
    <cacheHierarchy uniqueName="[d_agg_age_data].[PERCENT]" caption="PERCENT" attribute="1" defaultMemberUniqueName="[d_agg_age_data].[PERCENT].[All]" allUniqueName="[d_agg_age_data].[PERCENT].[All]" dimensionUniqueName="[d_agg_age_data]" displayFolder="" count="0" memberValueDatatype="5" unbalanced="0"/>
    <cacheHierarchy uniqueName="[d_agg_age_data].[Crude_rate]" caption="Crude_rate" attribute="1" defaultMemberUniqueName="[d_agg_age_data].[Crude_rate].[All]" allUniqueName="[d_agg_age_data].[Crude_rate].[All]" dimensionUniqueName="[d_agg_age_data]" displayFolder="" count="0" memberValueDatatype="5" unbalanced="0"/>
    <cacheHierarchy uniqueName="[d_agg_age_data].[crude_Rate_CIL]" caption="crude_Rate_CIL" attribute="1" defaultMemberUniqueName="[d_agg_age_data].[crude_Rate_CIL].[All]" allUniqueName="[d_agg_age_data].[crude_Rate_CIL].[All]" dimensionUniqueName="[d_agg_age_data]" displayFolder="" count="0" memberValueDatatype="5" unbalanced="0"/>
    <cacheHierarchy uniqueName="[d_agg_age_data].[crude_Rate_CIU]" caption="crude_Rate_CIU" attribute="1" defaultMemberUniqueName="[d_agg_age_data].[crude_Rate_CIU].[All]" allUniqueName="[d_agg_age_data].[crude_Rate_CIU].[All]" dimensionUniqueName="[d_agg_age_data]" displayFolder="" count="0" memberValueDatatype="5" unbalanced="0"/>
    <cacheHierarchy uniqueName="[d_agg_age_data].[ci_range]" caption="ci_range" attribute="1" defaultMemberUniqueName="[d_agg_age_data].[ci_range].[All]" allUniqueName="[d_agg_age_data].[ci_range].[All]" dimensionUniqueName="[d_agg_age_data]" displayFolder="" count="0" memberValueDatatype="130" unbalanced="0"/>
    <cacheHierarchy uniqueName="[d_agg_race_data].[year]" caption="year" attribute="1" defaultMemberUniqueName="[d_agg_race_data].[year].[All]" allUniqueName="[d_agg_race_data].[year].[All]" dimensionUniqueName="[d_agg_race_data]" displayFolder="" count="0" memberValueDatatype="20" unbalanced="0"/>
    <cacheHierarchy uniqueName="[d_agg_race_data].[race_ethnchs]" caption="race_ethnchs" attribute="1" defaultMemberUniqueName="[d_agg_race_data].[race_ethnchs].[All]" allUniqueName="[d_agg_race_data].[race_ethnchs].[All]" dimensionUniqueName="[d_agg_race_data]" displayFolder="" count="0" memberValueDatatype="130" unbalanced="0"/>
    <cacheHierarchy uniqueName="[d_agg_race_data].[Count]" caption="Count" attribute="1" defaultMemberUniqueName="[d_agg_race_data].[Count].[All]" allUniqueName="[d_agg_race_data].[Count].[All]" dimensionUniqueName="[d_agg_race_data]" displayFolder="" count="0" memberValueDatatype="20" unbalanced="0"/>
    <cacheHierarchy uniqueName="[d_agg_race_data].[age_adj_rates]" caption="age_adj_rates" attribute="1" defaultMemberUniqueName="[d_agg_race_data].[age_adj_rates].[All]" allUniqueName="[d_agg_race_data].[age_adj_rates].[All]" dimensionUniqueName="[d_agg_race_data]" displayFolder="" count="0" memberValueDatatype="5" unbalanced="0"/>
    <cacheHierarchy uniqueName="[d_agg_race_data].[ageadj_CI_Lo]" caption="ageadj_CI_Lo" attribute="1" defaultMemberUniqueName="[d_agg_race_data].[ageadj_CI_Lo].[All]" allUniqueName="[d_agg_race_data].[ageadj_CI_Lo].[All]" dimensionUniqueName="[d_agg_race_data]" displayFolder="" count="0" memberValueDatatype="5" unbalanced="0"/>
    <cacheHierarchy uniqueName="[d_agg_race_data].[ageadj_CI_Hi]" caption="ageadj_CI_Hi" attribute="1" defaultMemberUniqueName="[d_agg_race_data].[ageadj_CI_Hi].[All]" allUniqueName="[d_agg_race_data].[ageadj_CI_Hi].[All]" dimensionUniqueName="[d_agg_race_data]" displayFolder="" count="0" memberValueDatatype="5" unbalanced="0"/>
    <cacheHierarchy uniqueName="[d_agg_race_data].[ci _range]" caption="ci _range" attribute="1" defaultMemberUniqueName="[d_agg_race_data].[ci _range].[All]" allUniqueName="[d_agg_race_data].[ci _range].[All]" dimensionUniqueName="[d_agg_race_data]" displayFolder="" count="0" memberValueDatatype="130" unbalanced="0"/>
    <cacheHierarchy uniqueName="[d_agg_sex_data].[year]" caption="year" attribute="1" defaultMemberUniqueName="[d_agg_sex_data].[year].[All]" allUniqueName="[d_agg_sex_data].[year].[All]" dimensionUniqueName="[d_agg_sex_data]" displayFolder="" count="0" memberValueDatatype="20" unbalanced="0"/>
    <cacheHierarchy uniqueName="[d_agg_sex_data].[sex]" caption="sex" attribute="1" defaultMemberUniqueName="[d_agg_sex_data].[sex].[All]" allUniqueName="[d_agg_sex_data].[sex].[All]" dimensionUniqueName="[d_agg_sex_data]" displayFolder="" count="0" memberValueDatatype="130" unbalanced="0"/>
    <cacheHierarchy uniqueName="[d_agg_sex_data].[Count]" caption="Count" attribute="1" defaultMemberUniqueName="[d_agg_sex_data].[Count].[All]" allUniqueName="[d_agg_sex_data].[Count].[All]" dimensionUniqueName="[d_agg_sex_data]" displayFolder="" count="0" memberValueDatatype="20" unbalanced="0"/>
    <cacheHierarchy uniqueName="[d_agg_sex_data].[age_adj_rates]" caption="age_adj_rates" attribute="1" defaultMemberUniqueName="[d_agg_sex_data].[age_adj_rates].[All]" allUniqueName="[d_agg_sex_data].[age_adj_rates].[All]" dimensionUniqueName="[d_agg_sex_data]" displayFolder="" count="0" memberValueDatatype="5" unbalanced="0"/>
    <cacheHierarchy uniqueName="[d_agg_sex_data].[ageadj_CI_Lo]" caption="ageadj_CI_Lo" attribute="1" defaultMemberUniqueName="[d_agg_sex_data].[ageadj_CI_Lo].[All]" allUniqueName="[d_agg_sex_data].[ageadj_CI_Lo].[All]" dimensionUniqueName="[d_agg_sex_data]" displayFolder="" count="0" memberValueDatatype="5" unbalanced="0"/>
    <cacheHierarchy uniqueName="[d_agg_sex_data].[ageadj_CI_Hi]" caption="ageadj_CI_Hi" attribute="1" defaultMemberUniqueName="[d_agg_sex_data].[ageadj_CI_Hi].[All]" allUniqueName="[d_agg_sex_data].[ageadj_CI_Hi].[All]" dimensionUniqueName="[d_agg_sex_data]" displayFolder="" count="0" memberValueDatatype="5" unbalanced="0"/>
    <cacheHierarchy uniqueName="[d_agg_sex_data].[ci_range]" caption="ci_range" attribute="1" defaultMemberUniqueName="[d_agg_sex_data].[ci_range].[All]" allUniqueName="[d_agg_sex_data].[ci_range].[All]" dimensionUniqueName="[d_agg_sex_data]" displayFolder="" count="0" memberValueDatatype="130" unbalanced="0"/>
    <cacheHierarchy uniqueName="[d_race_data].[year]" caption="year" attribute="1" defaultMemberUniqueName="[d_race_data].[year].[All]" allUniqueName="[d_race_data].[year].[All]" dimensionUniqueName="[d_race_data]" displayFolder="" count="0" memberValueDatatype="20" unbalanced="0"/>
    <cacheHierarchy uniqueName="[d_race_data].[cncr_cllctn]" caption="cncr_cllctn" attribute="1" defaultMemberUniqueName="[d_race_data].[cncr_cllctn].[All]" allUniqueName="[d_race_data].[cncr_cllctn].[All]" dimensionUniqueName="[d_race_data]" displayFolder="" count="0" memberValueDatatype="130" unbalanced="0"/>
    <cacheHierarchy uniqueName="[d_race_data].[race_ethnchs]" caption="race_ethnchs" attribute="1" defaultMemberUniqueName="[d_race_data].[race_ethnchs].[All]" allUniqueName="[d_race_data].[race_ethnchs].[All]" dimensionUniqueName="[d_race_data]" displayFolder="" count="0" memberValueDatatype="130" unbalanced="0"/>
    <cacheHierarchy uniqueName="[d_race_data].[Count]" caption="Count" attribute="1" defaultMemberUniqueName="[d_race_data].[Count].[All]" allUniqueName="[d_race_data].[Count].[All]" dimensionUniqueName="[d_race_data]" displayFolder="" count="0" memberValueDatatype="20" unbalanced="0"/>
    <cacheHierarchy uniqueName="[d_race_data].[age_adj_rates]" caption="age_adj_rates" attribute="1" defaultMemberUniqueName="[d_race_data].[age_adj_rates].[All]" allUniqueName="[d_race_data].[age_adj_rates].[All]" dimensionUniqueName="[d_race_data]" displayFolder="" count="0" memberValueDatatype="5" unbalanced="0"/>
    <cacheHierarchy uniqueName="[d_race_data].[ageadj_CI_Lo]" caption="ageadj_CI_Lo" attribute="1" defaultMemberUniqueName="[d_race_data].[ageadj_CI_Lo].[All]" allUniqueName="[d_race_data].[ageadj_CI_Lo].[All]" dimensionUniqueName="[d_race_data]" displayFolder="" count="0" memberValueDatatype="5" unbalanced="0"/>
    <cacheHierarchy uniqueName="[d_race_data].[ageadj_CI_Hi]" caption="ageadj_CI_Hi" attribute="1" defaultMemberUniqueName="[d_race_data].[ageadj_CI_Hi].[All]" allUniqueName="[d_race_data].[ageadj_CI_Hi].[All]" dimensionUniqueName="[d_race_data]" displayFolder="" count="0" memberValueDatatype="5" unbalanced="0"/>
    <cacheHierarchy uniqueName="[d_race_data].[ci_lo_fix]" caption="ci_lo_fix" attribute="1" defaultMemberUniqueName="[d_race_data].[ci_lo_fix].[All]" allUniqueName="[d_race_data].[ci_lo_fix].[All]" dimensionUniqueName="[d_race_data]" displayFolder="" count="0" memberValueDatatype="5" unbalanced="0"/>
    <cacheHierarchy uniqueName="[d_race_data].[ci_range]" caption="ci_range" attribute="1" defaultMemberUniqueName="[d_race_data].[ci_range].[All]" allUniqueName="[d_race_data].[ci_range].[All]" dimensionUniqueName="[d_race_data]" displayFolder="" count="0" memberValueDatatype="130" unbalanced="0"/>
    <cacheHierarchy uniqueName="[d_sex_data].[year]" caption="year" attribute="1" defaultMemberUniqueName="[d_sex_data].[year].[All]" allUniqueName="[d_sex_data].[year].[All]" dimensionUniqueName="[d_sex_data]" displayFolder="" count="0" memberValueDatatype="20" unbalanced="0"/>
    <cacheHierarchy uniqueName="[d_sex_data].[cncr_cllctn]" caption="cncr_cllctn" attribute="1" defaultMemberUniqueName="[d_sex_data].[cncr_cllctn].[All]" allUniqueName="[d_sex_data].[cncr_cllctn].[All]" dimensionUniqueName="[d_sex_data]" displayFolder="" count="0" memberValueDatatype="130" unbalanced="0"/>
    <cacheHierarchy uniqueName="[d_sex_data].[sex]" caption="sex" attribute="1" defaultMemberUniqueName="[d_sex_data].[sex].[All]" allUniqueName="[d_sex_data].[sex].[All]" dimensionUniqueName="[d_sex_data]" displayFolder="" count="0" memberValueDatatype="130" unbalanced="0"/>
    <cacheHierarchy uniqueName="[d_sex_data].[Count]" caption="Count" attribute="1" defaultMemberUniqueName="[d_sex_data].[Count].[All]" allUniqueName="[d_sex_data].[Count].[All]" dimensionUniqueName="[d_sex_data]" displayFolder="" count="0" memberValueDatatype="20" unbalanced="0"/>
    <cacheHierarchy uniqueName="[d_sex_data].[age_adj_rates]" caption="age_adj_rates" attribute="1" defaultMemberUniqueName="[d_sex_data].[age_adj_rates].[All]" allUniqueName="[d_sex_data].[age_adj_rates].[All]" dimensionUniqueName="[d_sex_data]" displayFolder="" count="0" memberValueDatatype="5" unbalanced="0"/>
    <cacheHierarchy uniqueName="[d_sex_data].[ageadj_CI_Lo]" caption="ageadj_CI_Lo" attribute="1" defaultMemberUniqueName="[d_sex_data].[ageadj_CI_Lo].[All]" allUniqueName="[d_sex_data].[ageadj_CI_Lo].[All]" dimensionUniqueName="[d_sex_data]" displayFolder="" count="0" memberValueDatatype="5" unbalanced="0"/>
    <cacheHierarchy uniqueName="[d_sex_data].[ageadj_CI_Hi]" caption="ageadj_CI_Hi" attribute="1" defaultMemberUniqueName="[d_sex_data].[ageadj_CI_Hi].[All]" allUniqueName="[d_sex_data].[ageadj_CI_Hi].[All]" dimensionUniqueName="[d_sex_data]" displayFolder="" count="0" memberValueDatatype="5" unbalanced="0"/>
    <cacheHierarchy uniqueName="[d_sex_data].[ci_range]" caption="ci_range" attribute="1" defaultMemberUniqueName="[d_sex_data].[ci_range].[All]" allUniqueName="[d_sex_data].[ci_range].[All]" dimensionUniqueName="[d_sex_data]" displayFolder="" count="0" memberValueDatatype="130" unbalanced="0"/>
    <cacheHierarchy uniqueName="[D_Year_AA].[year]" caption="year" attribute="1" defaultMemberUniqueName="[D_Year_AA].[year].[All]" allUniqueName="[D_Year_AA].[year].[All]" dimensionUniqueName="[D_Year_AA]" displayFolder="" count="0" memberValueDatatype="20" unbalanced="0"/>
    <cacheHierarchy uniqueName="[D_Year_AA].[cncr_cllctn]" caption="cncr_cllctn" attribute="1" defaultMemberUniqueName="[D_Year_AA].[cncr_cllctn].[All]" allUniqueName="[D_Year_AA].[cncr_cllctn].[All]" dimensionUniqueName="[D_Year_AA]" displayFolder="" count="0" memberValueDatatype="130" unbalanced="0"/>
    <cacheHierarchy uniqueName="[D_Year_AA].[Count]" caption="Count" attribute="1" defaultMemberUniqueName="[D_Year_AA].[Count].[All]" allUniqueName="[D_Year_AA].[Count].[All]" dimensionUniqueName="[D_Year_AA]" displayFolder="" count="0" memberValueDatatype="20" unbalanced="0"/>
    <cacheHierarchy uniqueName="[D_Year_AA].[age_adj_rates]" caption="age_adj_rates" attribute="1" defaultMemberUniqueName="[D_Year_AA].[age_adj_rates].[All]" allUniqueName="[D_Year_AA].[age_adj_rates].[All]" dimensionUniqueName="[D_Year_AA]" displayFolder="" count="0" memberValueDatatype="5" unbalanced="0"/>
    <cacheHierarchy uniqueName="[D_Year_AA].[ageadj_CI_Lo]" caption="ageadj_CI_Lo" attribute="1" defaultMemberUniqueName="[D_Year_AA].[ageadj_CI_Lo].[All]" allUniqueName="[D_Year_AA].[ageadj_CI_Lo].[All]" dimensionUniqueName="[D_Year_AA]" displayFolder="" count="0" memberValueDatatype="5" unbalanced="0"/>
    <cacheHierarchy uniqueName="[D_Year_AA].[ageadj_CI_Hi]" caption="ageadj_CI_Hi" attribute="1" defaultMemberUniqueName="[D_Year_AA].[ageadj_CI_Hi].[All]" allUniqueName="[D_Year_AA].[ageadj_CI_Hi].[All]" dimensionUniqueName="[D_Year_AA]" displayFolder="" count="0" memberValueDatatype="5" unbalanced="0"/>
    <cacheHierarchy uniqueName="[D_Year_AA].[ci_range]" caption="ci_range" attribute="1" defaultMemberUniqueName="[D_Year_AA].[ci_range].[All]" allUniqueName="[D_Year_AA].[ci_range].[All]" dimensionUniqueName="[D_Year_AA]" displayFolder="" count="0" memberValueDatatype="130" unbalanced="0"/>
    <cacheHierarchy uniqueName="[ind_cancers].[cncr_cllctn]" caption="cncr_cllctn" attribute="1" defaultMemberUniqueName="[ind_cancers].[cncr_cllctn].[All]" allUniqueName="[ind_cancers].[cncr_cllctn].[All]" dimensionUniqueName="[ind_cancers]" displayFolder="" count="0" memberValueDatatype="130" unbalanced="0"/>
    <cacheHierarchy uniqueName="[tum_age_data].[cncr_cllctn]" caption="cncr_cllctn" attribute="1" defaultMemberUniqueName="[tum_age_data].[cncr_cllctn].[All]" allUniqueName="[tum_age_data].[cncr_cllctn].[All]" dimensionUniqueName="[tum_age_data]" displayFolder="" count="0" memberValueDatatype="130" unbalanced="0"/>
    <cacheHierarchy uniqueName="[tum_age_data].[DX_YEAR]" caption="DX_YEAR" attribute="1" defaultMemberUniqueName="[tum_age_data].[DX_YEAR].[All]" allUniqueName="[tum_age_data].[DX_YEAR].[All]" dimensionUniqueName="[tum_age_data]" displayFolder="" count="0" memberValueDatatype="20" unbalanced="0"/>
    <cacheHierarchy uniqueName="[tum_age_data].[AGE_GRP1]" caption="AGE_GRP1" attribute="1" defaultMemberUniqueName="[tum_age_data].[AGE_GRP1].[All]" allUniqueName="[tum_age_data].[AGE_GRP1].[All]" dimensionUniqueName="[tum_age_data]" displayFolder="" count="0" memberValueDatatype="130" unbalanced="0"/>
    <cacheHierarchy uniqueName="[tum_age_data].[COUNT]" caption="COUNT" attribute="1" defaultMemberUniqueName="[tum_age_data].[COUNT].[All]" allUniqueName="[tum_age_data].[COUNT].[All]" dimensionUniqueName="[tum_age_data]" displayFolder="" count="0" memberValueDatatype="20" unbalanced="0"/>
    <cacheHierarchy uniqueName="[tum_age_data].[PERCENT]" caption="PERCENT" attribute="1" defaultMemberUniqueName="[tum_age_data].[PERCENT].[All]" allUniqueName="[tum_age_data].[PERCENT].[All]" dimensionUniqueName="[tum_age_data]" displayFolder="" count="0" memberValueDatatype="5" unbalanced="0"/>
    <cacheHierarchy uniqueName="[tum_age_data].[Population]" caption="Population" attribute="1" defaultMemberUniqueName="[tum_age_data].[Population].[All]" allUniqueName="[tum_age_data].[Population].[All]" dimensionUniqueName="[tum_age_data]" displayFolder="" count="0" memberValueDatatype="5" unbalanced="0"/>
    <cacheHierarchy uniqueName="[tum_age_data].[Crude_rate]" caption="Crude_rate" attribute="1" defaultMemberUniqueName="[tum_age_data].[Crude_rate].[All]" allUniqueName="[tum_age_data].[Crude_rate].[All]" dimensionUniqueName="[tum_age_data]" displayFolder="" count="0" memberValueDatatype="5" unbalanced="0"/>
    <cacheHierarchy uniqueName="[tum_age_data].[crude_Rate_CIL]" caption="crude_Rate_CIL" attribute="1" defaultMemberUniqueName="[tum_age_data].[crude_Rate_CIL].[All]" allUniqueName="[tum_age_data].[crude_Rate_CIL].[All]" dimensionUniqueName="[tum_age_data]" displayFolder="" count="0" memberValueDatatype="5" unbalanced="0"/>
    <cacheHierarchy uniqueName="[tum_age_data].[crude_Rate_CIU]" caption="crude_Rate_CIU" attribute="1" defaultMemberUniqueName="[tum_age_data].[crude_Rate_CIU].[All]" allUniqueName="[tum_age_data].[crude_Rate_CIU].[All]" dimensionUniqueName="[tum_age_data]" displayFolder="" count="0" memberValueDatatype="5" unbalanced="0"/>
    <cacheHierarchy uniqueName="[tum_age_data].[ci_range]" caption="ci_range" attribute="1" defaultMemberUniqueName="[tum_age_data].[ci_range].[All]" allUniqueName="[tum_age_data].[ci_range].[All]" dimensionUniqueName="[tum_age_data]" displayFolder="" count="0" memberValueDatatype="130" unbalanced="0"/>
    <cacheHierarchy uniqueName="[tum_agg_age_data].[CNR_GRP3]" caption="CNR_GRP3" attribute="1" defaultMemberUniqueName="[tum_agg_age_data].[CNR_GRP3].[All]" allUniqueName="[tum_agg_age_data].[CNR_GRP3].[All]" dimensionUniqueName="[tum_agg_age_data]" displayFolder="" count="0" memberValueDatatype="20" unbalanced="0"/>
    <cacheHierarchy uniqueName="[tum_agg_age_data].[DX_YEAR]" caption="DX_YEAR" attribute="1" defaultMemberUniqueName="[tum_agg_age_data].[DX_YEAR].[All]" allUniqueName="[tum_agg_age_data].[DX_YEAR].[All]" dimensionUniqueName="[tum_agg_age_data]" displayFolder="" count="0" memberValueDatatype="20" unbalanced="0"/>
    <cacheHierarchy uniqueName="[tum_agg_age_data].[AGE_GRP1]" caption="AGE_GRP1" attribute="1" defaultMemberUniqueName="[tum_agg_age_data].[AGE_GRP1].[All]" allUniqueName="[tum_agg_age_data].[AGE_GRP1].[All]" dimensionUniqueName="[tum_agg_age_data]" displayFolder="" count="0" memberValueDatatype="130" unbalanced="0"/>
    <cacheHierarchy uniqueName="[tum_agg_age_data].[COUNT]" caption="COUNT" attribute="1" defaultMemberUniqueName="[tum_agg_age_data].[COUNT].[All]" allUniqueName="[tum_agg_age_data].[COUNT].[All]" dimensionUniqueName="[tum_agg_age_data]" displayFolder="" count="0" memberValueDatatype="20" unbalanced="0"/>
    <cacheHierarchy uniqueName="[tum_agg_age_data].[PERCENT]" caption="PERCENT" attribute="1" defaultMemberUniqueName="[tum_agg_age_data].[PERCENT].[All]" allUniqueName="[tum_agg_age_data].[PERCENT].[All]" dimensionUniqueName="[tum_agg_age_data]" displayFolder="" count="0" memberValueDatatype="5" unbalanced="0"/>
    <cacheHierarchy uniqueName="[tum_agg_age_data].[Population]" caption="Population" attribute="1" defaultMemberUniqueName="[tum_agg_age_data].[Population].[All]" allUniqueName="[tum_agg_age_data].[Population].[All]" dimensionUniqueName="[tum_agg_age_data]" displayFolder="" count="0" memberValueDatatype="5" unbalanced="0"/>
    <cacheHierarchy uniqueName="[tum_agg_age_data].[Crude_rate]" caption="Crude_rate" attribute="1" defaultMemberUniqueName="[tum_agg_age_data].[Crude_rate].[All]" allUniqueName="[tum_agg_age_data].[Crude_rate].[All]" dimensionUniqueName="[tum_agg_age_data]" displayFolder="" count="0" memberValueDatatype="5" unbalanced="0"/>
    <cacheHierarchy uniqueName="[tum_agg_age_data].[crude_Rate_CIL]" caption="crude_Rate_CIL" attribute="1" defaultMemberUniqueName="[tum_agg_age_data].[crude_Rate_CIL].[All]" allUniqueName="[tum_agg_age_data].[crude_Rate_CIL].[All]" dimensionUniqueName="[tum_agg_age_data]" displayFolder="" count="0" memberValueDatatype="5" unbalanced="0"/>
    <cacheHierarchy uniqueName="[tum_agg_age_data].[crude_Rate_CIU]" caption="crude_Rate_CIU" attribute="1" defaultMemberUniqueName="[tum_agg_age_data].[crude_Rate_CIU].[All]" allUniqueName="[tum_agg_age_data].[crude_Rate_CIU].[All]" dimensionUniqueName="[tum_agg_age_data]" displayFolder="" count="0" memberValueDatatype="5" unbalanced="0"/>
    <cacheHierarchy uniqueName="[tum_agg_age_data].[ci_range]" caption="ci_range" attribute="1" defaultMemberUniqueName="[tum_agg_age_data].[ci_range].[All]" allUniqueName="[tum_agg_age_data].[ci_range].[All]" dimensionUniqueName="[tum_agg_age_data]" displayFolder="" count="0" memberValueDatatype="130" unbalanced="0"/>
    <cacheHierarchy uniqueName="[tum_agg_race_data].[DX_YEAR]" caption="DX_YEAR" attribute="1" defaultMemberUniqueName="[tum_agg_race_data].[DX_YEAR].[All]" allUniqueName="[tum_agg_race_data].[DX_YEAR].[All]" dimensionUniqueName="[tum_agg_race_data]" displayFolder="" count="0" memberValueDatatype="20" unbalanced="0"/>
    <cacheHierarchy uniqueName="[tum_agg_race_data].[race_ethn]" caption="race_ethn" attribute="1" defaultMemberUniqueName="[tum_agg_race_data].[race_ethn].[All]" allUniqueName="[tum_agg_race_data].[race_ethn].[All]" dimensionUniqueName="[tum_agg_race_data]" displayFolder="" count="0" memberValueDatatype="130" unbalanced="0"/>
    <cacheHierarchy uniqueName="[tum_agg_race_data].[Count]" caption="Count" attribute="1" defaultMemberUniqueName="[tum_agg_race_data].[Count].[All]" allUniqueName="[tum_agg_race_data].[Count].[All]" dimensionUniqueName="[tum_agg_race_data]" displayFolder="" count="0" memberValueDatatype="20" unbalanced="0"/>
    <cacheHierarchy uniqueName="[tum_agg_race_data].[age_adj_rates]" caption="age_adj_rates" attribute="1" defaultMemberUniqueName="[tum_agg_race_data].[age_adj_rates].[All]" allUniqueName="[tum_agg_race_data].[age_adj_rates].[All]" dimensionUniqueName="[tum_agg_race_data]" displayFolder="" count="0" memberValueDatatype="5" unbalanced="0"/>
    <cacheHierarchy uniqueName="[tum_agg_race_data].[ageadj_CI_Lo]" caption="ageadj_CI_Lo" attribute="1" defaultMemberUniqueName="[tum_agg_race_data].[ageadj_CI_Lo].[All]" allUniqueName="[tum_agg_race_data].[ageadj_CI_Lo].[All]" dimensionUniqueName="[tum_agg_race_data]" displayFolder="" count="0" memberValueDatatype="5" unbalanced="0"/>
    <cacheHierarchy uniqueName="[tum_agg_race_data].[ageadj_CI_Hi]" caption="ageadj_CI_Hi" attribute="1" defaultMemberUniqueName="[tum_agg_race_data].[ageadj_CI_Hi].[All]" allUniqueName="[tum_agg_race_data].[ageadj_CI_Hi].[All]" dimensionUniqueName="[tum_agg_race_data]" displayFolder="" count="0" memberValueDatatype="5" unbalanced="0"/>
    <cacheHierarchy uniqueName="[tum_agg_race_data].[ci_range]" caption="ci_range" attribute="1" defaultMemberUniqueName="[tum_agg_race_data].[ci_range].[All]" allUniqueName="[tum_agg_race_data].[ci_range].[All]" dimensionUniqueName="[tum_agg_race_data]" displayFolder="" count="0" memberValueDatatype="130" unbalanced="0"/>
    <cacheHierarchy uniqueName="[tum_agg_sex_data].[DX_YEAR]" caption="DX_YEAR" attribute="1" defaultMemberUniqueName="[tum_agg_sex_data].[DX_YEAR].[All]" allUniqueName="[tum_agg_sex_data].[DX_YEAR].[All]" dimensionUniqueName="[tum_agg_sex_data]" displayFolder="" count="0" memberValueDatatype="20" unbalanced="0"/>
    <cacheHierarchy uniqueName="[tum_agg_sex_data].[new_sex]" caption="new_sex" attribute="1" defaultMemberUniqueName="[tum_agg_sex_data].[new_sex].[All]" allUniqueName="[tum_agg_sex_data].[new_sex].[All]" dimensionUniqueName="[tum_agg_sex_data]" displayFolder="" count="0" memberValueDatatype="130" unbalanced="0"/>
    <cacheHierarchy uniqueName="[tum_agg_sex_data].[Count]" caption="Count" attribute="1" defaultMemberUniqueName="[tum_agg_sex_data].[Count].[All]" allUniqueName="[tum_agg_sex_data].[Count].[All]" dimensionUniqueName="[tum_agg_sex_data]" displayFolder="" count="0" memberValueDatatype="20" unbalanced="0"/>
    <cacheHierarchy uniqueName="[tum_agg_sex_data].[age_adj_rates]" caption="age_adj_rates" attribute="1" defaultMemberUniqueName="[tum_agg_sex_data].[age_adj_rates].[All]" allUniqueName="[tum_agg_sex_data].[age_adj_rates].[All]" dimensionUniqueName="[tum_agg_sex_data]" displayFolder="" count="0" memberValueDatatype="5" unbalanced="0"/>
    <cacheHierarchy uniqueName="[tum_agg_sex_data].[ageadj_CI_Lo]" caption="ageadj_CI_Lo" attribute="1" defaultMemberUniqueName="[tum_agg_sex_data].[ageadj_CI_Lo].[All]" allUniqueName="[tum_agg_sex_data].[ageadj_CI_Lo].[All]" dimensionUniqueName="[tum_agg_sex_data]" displayFolder="" count="0" memberValueDatatype="5" unbalanced="0"/>
    <cacheHierarchy uniqueName="[tum_agg_sex_data].[ageadj_CI_Hi]" caption="ageadj_CI_Hi" attribute="1" defaultMemberUniqueName="[tum_agg_sex_data].[ageadj_CI_Hi].[All]" allUniqueName="[tum_agg_sex_data].[ageadj_CI_Hi].[All]" dimensionUniqueName="[tum_agg_sex_data]" displayFolder="" count="0" memberValueDatatype="5" unbalanced="0"/>
    <cacheHierarchy uniqueName="[tum_agg_sex_data].[ci_range]" caption="ci_range" attribute="1" defaultMemberUniqueName="[tum_agg_sex_data].[ci_range].[All]" allUniqueName="[tum_agg_sex_data].[ci_range].[All]" dimensionUniqueName="[tum_agg_sex_data]" displayFolder="" count="0" memberValueDatatype="130" unbalanced="0"/>
    <cacheHierarchy uniqueName="[tum_race_data].[DX_YEAR]" caption="DX_YEAR" attribute="1" defaultMemberUniqueName="[tum_race_data].[DX_YEAR].[All]" allUniqueName="[tum_race_data].[DX_YEAR].[All]" dimensionUniqueName="[tum_race_data]" displayFolder="" count="0" memberValueDatatype="20" unbalanced="0"/>
    <cacheHierarchy uniqueName="[tum_race_data].[cncr_cllctn]" caption="cncr_cllctn" attribute="1" defaultMemberUniqueName="[tum_race_data].[cncr_cllctn].[All]" allUniqueName="[tum_race_data].[cncr_cllctn].[All]" dimensionUniqueName="[tum_race_data]" displayFolder="" count="0" memberValueDatatype="130" unbalanced="0"/>
    <cacheHierarchy uniqueName="[tum_race_data].[race_ethn]" caption="race_ethn" attribute="1" defaultMemberUniqueName="[tum_race_data].[race_ethn].[All]" allUniqueName="[tum_race_data].[race_ethn].[All]" dimensionUniqueName="[tum_race_data]" displayFolder="" count="0" memberValueDatatype="130" unbalanced="0"/>
    <cacheHierarchy uniqueName="[tum_race_data].[Count]" caption="Count" attribute="1" defaultMemberUniqueName="[tum_race_data].[Count].[All]" allUniqueName="[tum_race_data].[Count].[All]" dimensionUniqueName="[tum_race_data]" displayFolder="" count="0" memberValueDatatype="20" unbalanced="0"/>
    <cacheHierarchy uniqueName="[tum_race_data].[age_adj_rates]" caption="age_adj_rates" attribute="1" defaultMemberUniqueName="[tum_race_data].[age_adj_rates].[All]" allUniqueName="[tum_race_data].[age_adj_rates].[All]" dimensionUniqueName="[tum_race_data]" displayFolder="" count="0" memberValueDatatype="5" unbalanced="0"/>
    <cacheHierarchy uniqueName="[tum_race_data].[ageadj_CI_Lo]" caption="ageadj_CI_Lo" attribute="1" defaultMemberUniqueName="[tum_race_data].[ageadj_CI_Lo].[All]" allUniqueName="[tum_race_data].[ageadj_CI_Lo].[All]" dimensionUniqueName="[tum_race_data]" displayFolder="" count="0" memberValueDatatype="5" unbalanced="0"/>
    <cacheHierarchy uniqueName="[tum_race_data].[ageadj_CI_Hi]" caption="ageadj_CI_Hi" attribute="1" defaultMemberUniqueName="[tum_race_data].[ageadj_CI_Hi].[All]" allUniqueName="[tum_race_data].[ageadj_CI_Hi].[All]" dimensionUniqueName="[tum_race_data]" displayFolder="" count="0" memberValueDatatype="5" unbalanced="0"/>
    <cacheHierarchy uniqueName="[tum_race_data].[ci_range]" caption="ci_range" attribute="1" defaultMemberUniqueName="[tum_race_data].[ci_range].[All]" allUniqueName="[tum_race_data].[ci_range].[All]" dimensionUniqueName="[tum_race_data]" displayFolder="" count="0" memberValueDatatype="130" unbalanced="0"/>
    <cacheHierarchy uniqueName="[tum_sex_data].[DX_YEAR]" caption="DX_YEAR" attribute="1" defaultMemberUniqueName="[tum_sex_data].[DX_YEAR].[All]" allUniqueName="[tum_sex_data].[DX_YEAR].[All]" dimensionUniqueName="[tum_sex_data]" displayFolder="" count="0" memberValueDatatype="20" unbalanced="0"/>
    <cacheHierarchy uniqueName="[tum_sex_data].[cncr_cllctn]" caption="cncr_cllctn" attribute="1" defaultMemberUniqueName="[tum_sex_data].[cncr_cllctn].[All]" allUniqueName="[tum_sex_data].[cncr_cllctn].[All]" dimensionUniqueName="[tum_sex_data]" displayFolder="" count="0" memberValueDatatype="130" unbalanced="0"/>
    <cacheHierarchy uniqueName="[tum_sex_data].[new_sex]" caption="new_sex" attribute="1" defaultMemberUniqueName="[tum_sex_data].[new_sex].[All]" allUniqueName="[tum_sex_data].[new_sex].[All]" dimensionUniqueName="[tum_sex_data]" displayFolder="" count="0" memberValueDatatype="130" unbalanced="0"/>
    <cacheHierarchy uniqueName="[tum_sex_data].[Count]" caption="Count" attribute="1" defaultMemberUniqueName="[tum_sex_data].[Count].[All]" allUniqueName="[tum_sex_data].[Count].[All]" dimensionUniqueName="[tum_sex_data]" displayFolder="" count="0" memberValueDatatype="20" unbalanced="0"/>
    <cacheHierarchy uniqueName="[tum_sex_data].[age_adj_rates]" caption="age_adj_rates" attribute="1" defaultMemberUniqueName="[tum_sex_data].[age_adj_rates].[All]" allUniqueName="[tum_sex_data].[age_adj_rates].[All]" dimensionUniqueName="[tum_sex_data]" displayFolder="" count="0" memberValueDatatype="5" unbalanced="0"/>
    <cacheHierarchy uniqueName="[tum_sex_data].[ageadj_CI_Lo]" caption="ageadj_CI_Lo" attribute="1" defaultMemberUniqueName="[tum_sex_data].[ageadj_CI_Lo].[All]" allUniqueName="[tum_sex_data].[ageadj_CI_Lo].[All]" dimensionUniqueName="[tum_sex_data]" displayFolder="" count="0" memberValueDatatype="5" unbalanced="0"/>
    <cacheHierarchy uniqueName="[tum_sex_data].[ageadj_CI_Hi]" caption="ageadj_CI_Hi" attribute="1" defaultMemberUniqueName="[tum_sex_data].[ageadj_CI_Hi].[All]" allUniqueName="[tum_sex_data].[ageadj_CI_Hi].[All]" dimensionUniqueName="[tum_sex_data]" displayFolder="" count="0" memberValueDatatype="5" unbalanced="0"/>
    <cacheHierarchy uniqueName="[tum_sex_data].[ci_range]" caption="ci_range" attribute="1" defaultMemberUniqueName="[tum_sex_data].[ci_range].[All]" allUniqueName="[tum_sex_data].[ci_range].[All]" dimensionUniqueName="[tum_sex_data]" displayFolder="" count="0" memberValueDatatype="130" unbalanced="0"/>
    <cacheHierarchy uniqueName="[tum_sex_data].[Column2]" caption="Column2" attribute="1" defaultMemberUniqueName="[tum_sex_data].[Column2].[All]" allUniqueName="[tum_sex_data].[Column2].[All]" dimensionUniqueName="[tum_sex_data]" displayFolder="" count="0" memberValueDatatype="130" unbalanced="0"/>
    <cacheHierarchy uniqueName="[Tum_Year_AA].[DX_YEAR]" caption="DX_YEAR" attribute="1" defaultMemberUniqueName="[Tum_Year_AA].[DX_YEAR].[All]" allUniqueName="[Tum_Year_AA].[DX_YEAR].[All]" dimensionUniqueName="[Tum_Year_AA]" displayFolder="" count="0" memberValueDatatype="20" unbalanced="0"/>
    <cacheHierarchy uniqueName="[Tum_Year_AA].[cncr_cllctn]" caption="cncr_cllctn" attribute="1" defaultMemberUniqueName="[Tum_Year_AA].[cncr_cllctn].[All]" allUniqueName="[Tum_Year_AA].[cncr_cllctn].[All]" dimensionUniqueName="[Tum_Year_AA]" displayFolder="" count="0" memberValueDatatype="130" unbalanced="0"/>
    <cacheHierarchy uniqueName="[Tum_Year_AA].[Count]" caption="Count" attribute="1" defaultMemberUniqueName="[Tum_Year_AA].[Count].[All]" allUniqueName="[Tum_Year_AA].[Count].[All]" dimensionUniqueName="[Tum_Year_AA]" displayFolder="" count="0" memberValueDatatype="20" unbalanced="0"/>
    <cacheHierarchy uniqueName="[Tum_Year_AA].[Pop_sum]" caption="Pop_sum" attribute="1" defaultMemberUniqueName="[Tum_Year_AA].[Pop_sum].[All]" allUniqueName="[Tum_Year_AA].[Pop_sum].[All]" dimensionUniqueName="[Tum_Year_AA]" displayFolder="" count="0" memberValueDatatype="5" unbalanced="0"/>
    <cacheHierarchy uniqueName="[Tum_Year_AA].[age_adj_rates]" caption="age_adj_rates" attribute="1" defaultMemberUniqueName="[Tum_Year_AA].[age_adj_rates].[All]" allUniqueName="[Tum_Year_AA].[age_adj_rates].[All]" dimensionUniqueName="[Tum_Year_AA]" displayFolder="" count="0" memberValueDatatype="5" unbalanced="0"/>
    <cacheHierarchy uniqueName="[Tum_Year_AA].[ageadj_CI_Lo]" caption="ageadj_CI_Lo" attribute="1" defaultMemberUniqueName="[Tum_Year_AA].[ageadj_CI_Lo].[All]" allUniqueName="[Tum_Year_AA].[ageadj_CI_Lo].[All]" dimensionUniqueName="[Tum_Year_AA]" displayFolder="" count="0" memberValueDatatype="5" unbalanced="0"/>
    <cacheHierarchy uniqueName="[Tum_Year_AA].[ageadj_CI_Hi]" caption="ageadj_CI_Hi" attribute="1" defaultMemberUniqueName="[Tum_Year_AA].[ageadj_CI_Hi].[All]" allUniqueName="[Tum_Year_AA].[ageadj_CI_Hi].[All]" dimensionUniqueName="[Tum_Year_AA]" displayFolder="" count="0" memberValueDatatype="5" unbalanced="0"/>
    <cacheHierarchy uniqueName="[Tum_Year_AA].[ci_range]" caption="ci_range" attribute="1" defaultMemberUniqueName="[Tum_Year_AA].[ci_range].[All]" allUniqueName="[Tum_Year_AA].[ci_range].[All]" dimensionUniqueName="[Tum_Year_AA]" displayFolder="" count="0" memberValueDatatype="130" unbalanced="0"/>
    <cacheHierarchy uniqueName="[Measures].[Sum of Count]" caption="Sum of Count" measure="1" displayFolder="" measureGroup="D_Year_AA" count="0">
      <extLst>
        <ext xmlns:x15="http://schemas.microsoft.com/office/spreadsheetml/2010/11/main" uri="{B97F6D7D-B522-45F9-BDA1-12C45D357490}">
          <x15:cacheHierarchy aggregatedColumn="51"/>
        </ext>
      </extLst>
    </cacheHierarchy>
    <cacheHierarchy uniqueName="[Measures].[Sum of age_adj_rates]" caption="Sum of age_adj_rates" measure="1" displayFolder="" measureGroup="D_Year_AA" count="0">
      <extLst>
        <ext xmlns:x15="http://schemas.microsoft.com/office/spreadsheetml/2010/11/main" uri="{B97F6D7D-B522-45F9-BDA1-12C45D357490}">
          <x15:cacheHierarchy aggregatedColumn="52"/>
        </ext>
      </extLst>
    </cacheHierarchy>
    <cacheHierarchy uniqueName="[Measures].[Sum of ageadj_CI_Lo]" caption="Sum of ageadj_CI_Lo" measure="1" displayFolder="" measureGroup="D_Year_AA" count="0">
      <extLst>
        <ext xmlns:x15="http://schemas.microsoft.com/office/spreadsheetml/2010/11/main" uri="{B97F6D7D-B522-45F9-BDA1-12C45D357490}">
          <x15:cacheHierarchy aggregatedColumn="53"/>
        </ext>
      </extLst>
    </cacheHierarchy>
    <cacheHierarchy uniqueName="[Measures].[Sum of ageadj_CI_Hi]" caption="Sum of ageadj_CI_Hi" measure="1" displayFolder="" measureGroup="D_Year_AA" count="0">
      <extLst>
        <ext xmlns:x15="http://schemas.microsoft.com/office/spreadsheetml/2010/11/main" uri="{B97F6D7D-B522-45F9-BDA1-12C45D357490}">
          <x15:cacheHierarchy aggregatedColumn="54"/>
        </ext>
      </extLst>
    </cacheHierarchy>
    <cacheHierarchy uniqueName="[Measures].[Sum of DX_YEAR 2]" caption="Sum of DX_YEAR 2" measure="1" displayFolder="" measureGroup="Tum_Year_AA" count="0">
      <extLst>
        <ext xmlns:x15="http://schemas.microsoft.com/office/spreadsheetml/2010/11/main" uri="{B97F6D7D-B522-45F9-BDA1-12C45D357490}">
          <x15:cacheHierarchy aggregatedColumn="108"/>
        </ext>
      </extLst>
    </cacheHierarchy>
    <cacheHierarchy uniqueName="[Measures].[Sum of Count 2]" caption="Sum of Count 2" measure="1" displayFolder="" measureGroup="Tum_Year_AA" count="0">
      <extLst>
        <ext xmlns:x15="http://schemas.microsoft.com/office/spreadsheetml/2010/11/main" uri="{B97F6D7D-B522-45F9-BDA1-12C45D357490}">
          <x15:cacheHierarchy aggregatedColumn="110"/>
        </ext>
      </extLst>
    </cacheHierarchy>
    <cacheHierarchy uniqueName="[Measures].[Sum of age_adj_rates 2]" caption="Sum of age_adj_rates 2" measure="1" displayFolder="" measureGroup="Tum_Year_AA" count="0">
      <extLst>
        <ext xmlns:x15="http://schemas.microsoft.com/office/spreadsheetml/2010/11/main" uri="{B97F6D7D-B522-45F9-BDA1-12C45D357490}">
          <x15:cacheHierarchy aggregatedColumn="112"/>
        </ext>
      </extLst>
    </cacheHierarchy>
    <cacheHierarchy uniqueName="[Measures].[Sum of ageadj_CI_Lo 2]" caption="Sum of ageadj_CI_Lo 2" measure="1" displayFolder="" measureGroup="Tum_Year_AA" count="0">
      <extLst>
        <ext xmlns:x15="http://schemas.microsoft.com/office/spreadsheetml/2010/11/main" uri="{B97F6D7D-B522-45F9-BDA1-12C45D357490}">
          <x15:cacheHierarchy aggregatedColumn="113"/>
        </ext>
      </extLst>
    </cacheHierarchy>
    <cacheHierarchy uniqueName="[Measures].[Sum of ageadj_CI_Hi 2]" caption="Sum of ageadj_CI_Hi 2" measure="1" displayFolder="" measureGroup="Tum_Year_AA" count="0">
      <extLst>
        <ext xmlns:x15="http://schemas.microsoft.com/office/spreadsheetml/2010/11/main" uri="{B97F6D7D-B522-45F9-BDA1-12C45D357490}">
          <x15:cacheHierarchy aggregatedColumn="114"/>
        </ext>
      </extLst>
    </cacheHierarchy>
    <cacheHierarchy uniqueName="[Measures].[Sum of year]" caption="Sum of year" measure="1" displayFolder="" measureGroup="D_Year_AA" count="0">
      <extLst>
        <ext xmlns:x15="http://schemas.microsoft.com/office/spreadsheetml/2010/11/main" uri="{B97F6D7D-B522-45F9-BDA1-12C45D357490}">
          <x15:cacheHierarchy aggregatedColumn="49"/>
        </ext>
      </extLst>
    </cacheHierarchy>
    <cacheHierarchy uniqueName="[Measures].[Sum of Crude_rate]" caption="Sum of Crude_rate" measure="1" displayFolder="" measureGroup="tum_age_data" count="0">
      <extLst>
        <ext xmlns:x15="http://schemas.microsoft.com/office/spreadsheetml/2010/11/main" uri="{B97F6D7D-B522-45F9-BDA1-12C45D357490}">
          <x15:cacheHierarchy aggregatedColumn="63"/>
        </ext>
      </extLst>
    </cacheHierarchy>
    <cacheHierarchy uniqueName="[Measures].[Count of ci_range]" caption="Count of ci_range" measure="1" displayFolder="" measureGroup="tum_age_data" count="0">
      <extLst>
        <ext xmlns:x15="http://schemas.microsoft.com/office/spreadsheetml/2010/11/main" uri="{B97F6D7D-B522-45F9-BDA1-12C45D357490}">
          <x15:cacheHierarchy aggregatedColumn="66"/>
        </ext>
      </extLst>
    </cacheHierarchy>
    <cacheHierarchy uniqueName="[Measures].[Sum of crude_Rate_CIL]" caption="Sum of crude_Rate_CIL" measure="1" displayFolder="" measureGroup="tum_age_data" count="0">
      <extLst>
        <ext xmlns:x15="http://schemas.microsoft.com/office/spreadsheetml/2010/11/main" uri="{B97F6D7D-B522-45F9-BDA1-12C45D357490}">
          <x15:cacheHierarchy aggregatedColumn="64"/>
        </ext>
      </extLst>
    </cacheHierarchy>
    <cacheHierarchy uniqueName="[Measures].[Sum of crude_Rate_CIU]" caption="Sum of crude_Rate_CIU" measure="1" displayFolder="" measureGroup="tum_age_data" count="0">
      <extLst>
        <ext xmlns:x15="http://schemas.microsoft.com/office/spreadsheetml/2010/11/main" uri="{B97F6D7D-B522-45F9-BDA1-12C45D357490}">
          <x15:cacheHierarchy aggregatedColumn="65"/>
        </ext>
      </extLst>
    </cacheHierarchy>
    <cacheHierarchy uniqueName="[Measures].[Sum of Crude_rate 2]" caption="Sum of Crude_rate 2" measure="1" displayFolder="" measureGroup="d_age_data" count="0">
      <extLst>
        <ext xmlns:x15="http://schemas.microsoft.com/office/spreadsheetml/2010/11/main" uri="{B97F6D7D-B522-45F9-BDA1-12C45D357490}">
          <x15:cacheHierarchy aggregatedColumn="5"/>
        </ext>
      </extLst>
    </cacheHierarchy>
    <cacheHierarchy uniqueName="[Measures].[Count of ci_range 2]" caption="Count of ci_range 2" measure="1" displayFolder="" measureGroup="tum_agg_age_data" count="0">
      <extLst>
        <ext xmlns:x15="http://schemas.microsoft.com/office/spreadsheetml/2010/11/main" uri="{B97F6D7D-B522-45F9-BDA1-12C45D357490}">
          <x15:cacheHierarchy aggregatedColumn="76"/>
        </ext>
      </extLst>
    </cacheHierarchy>
    <cacheHierarchy uniqueName="[Measures].[tum_age_alldata]" caption="tum_age_alldata" measure="1" displayFolder="" measureGroup="tum_age_data" count="0"/>
    <cacheHierarchy uniqueName="[Measures].[ci_display_d]" caption="ci_display_d" measure="1" displayFolder="" measureGroup="d_age_data" count="0"/>
    <cacheHierarchy uniqueName="[Measures].[data_all]" caption="data_all" measure="1" displayFolder="" measureGroup="tum_sex_data" count="0"/>
    <cacheHierarchy uniqueName="[Measures].[d_sex_display]" caption="d_sex_display" measure="1" displayFolder="" measureGroup="d_sex_data" count="0"/>
    <cacheHierarchy uniqueName="[Measures].[tum_race_alldata]" caption="tum_race_alldata" measure="1" displayFolder="" measureGroup="tum_race_data" count="0"/>
    <cacheHierarchy uniqueName="[Measures].[d_race_alldata]" caption="d_race_alldata" measure="1" displayFolder="" measureGroup="d_race_data" count="0"/>
    <cacheHierarchy uniqueName="[Measures].[tum_year_alldata]" caption="tum_year_alldata" measure="1" displayFolder="" measureGroup="Tum_Year_AA" count="0"/>
    <cacheHierarchy uniqueName="[Measures].[d_year_alldata]" caption="d_year_alldata" measure="1" displayFolder="" measureGroup="D_Year_AA" count="0"/>
    <cacheHierarchy uniqueName="[Measures].[agg_age_alldata]" caption="agg_age_alldata" measure="1" displayFolder="" measureGroup="tum_agg_age_data" count="0"/>
    <cacheHierarchy uniqueName="[Measures].[d_agg_age_out]" caption="d_agg_age_out" measure="1" displayFolder="" measureGroup="d_agg_age_data" count="0" oneField="1">
      <fieldsUsage count="1">
        <fieldUsage x="2"/>
      </fieldsUsage>
    </cacheHierarchy>
    <cacheHierarchy uniqueName="[Measures].[t_agg_sex_out]" caption="t_agg_sex_out" measure="1" displayFolder="" measureGroup="tum_agg_sex_data" count="0"/>
    <cacheHierarchy uniqueName="[Measures].[tum_agg_race_out]" caption="tum_agg_race_out" measure="1" displayFolder="" measureGroup="tum_agg_race_data" count="0"/>
    <cacheHierarchy uniqueName="[Measures].[d_agg_race_out]" caption="d_agg_race_out" measure="1" displayFolder="" measureGroup="d_agg_race_data" count="0"/>
    <cacheHierarchy uniqueName="[Measures].[d_agg_sex_out]" caption="d_agg_sex_out" measure="1" displayFolder="" measureGroup="d_agg_sex_data" count="0"/>
    <cacheHierarchy uniqueName="[Measures].[__XL_Count D_Year_AA]" caption="__XL_Count D_Year_AA" measure="1" displayFolder="" measureGroup="D_Year_AA" count="0" hidden="1"/>
    <cacheHierarchy uniqueName="[Measures].[__XL_Count Tum_Year_AA]" caption="__XL_Count Tum_Year_AA" measure="1" displayFolder="" measureGroup="Tum_Year_AA" count="0" hidden="1"/>
    <cacheHierarchy uniqueName="[Measures].[__XL_Count ind_cancers]" caption="__XL_Count ind_cancers" measure="1" displayFolder="" measureGroup="ind_cancers" count="0" hidden="1"/>
    <cacheHierarchy uniqueName="[Measures].[__XL_Count tum_age_data]" caption="__XL_Count tum_age_data" measure="1" displayFolder="" measureGroup="tum_age_data" count="0" hidden="1"/>
    <cacheHierarchy uniqueName="[Measures].[__XL_Count d_age_data]" caption="__XL_Count d_age_data" measure="1" displayFolder="" measureGroup="d_age_data" count="0" hidden="1"/>
    <cacheHierarchy uniqueName="[Measures].[__XL_Count tum_sex_data]" caption="__XL_Count tum_sex_data" measure="1" displayFolder="" measureGroup="tum_sex_data" count="0" hidden="1"/>
    <cacheHierarchy uniqueName="[Measures].[__XL_Count d_sex_data]" caption="__XL_Count d_sex_data" measure="1" displayFolder="" measureGroup="d_sex_data" count="0" hidden="1"/>
    <cacheHierarchy uniqueName="[Measures].[__XL_Count tum_race_data]" caption="__XL_Count tum_race_data" measure="1" displayFolder="" measureGroup="tum_race_data" count="0" hidden="1"/>
    <cacheHierarchy uniqueName="[Measures].[__XL_Count d_race_data]" caption="__XL_Count d_race_data" measure="1" displayFolder="" measureGroup="d_race_data" count="0" hidden="1"/>
    <cacheHierarchy uniqueName="[Measures].[__XL_Count tum_agg_age_data]" caption="__XL_Count tum_agg_age_data" measure="1" displayFolder="" measureGroup="tum_agg_age_data" count="0" hidden="1"/>
    <cacheHierarchy uniqueName="[Measures].[__XL_Count d_agg_age_data]" caption="__XL_Count d_agg_age_data" measure="1" displayFolder="" measureGroup="d_agg_age_data" count="0" hidden="1"/>
    <cacheHierarchy uniqueName="[Measures].[__XL_Count tum_agg_sex_data]" caption="__XL_Count tum_agg_sex_data" measure="1" displayFolder="" measureGroup="tum_agg_sex_data" count="0" hidden="1"/>
    <cacheHierarchy uniqueName="[Measures].[__XL_Count d_agg_sex_data]" caption="__XL_Count d_agg_sex_data" measure="1" displayFolder="" measureGroup="d_agg_sex_data" count="0" hidden="1"/>
    <cacheHierarchy uniqueName="[Measures].[__XL_Count tum_agg_race_data]" caption="__XL_Count tum_agg_race_data" measure="1" displayFolder="" measureGroup="tum_agg_race_data" count="0" hidden="1"/>
    <cacheHierarchy uniqueName="[Measures].[__XL_Count d_agg_race_data]" caption="__XL_Count d_agg_race_data" measure="1" displayFolder="" measureGroup="d_agg_race_data" count="0" hidden="1"/>
    <cacheHierarchy uniqueName="[Measures].[__No measures defined]" caption="__No measures defined" measure="1" displayFolder="" count="0" hidden="1"/>
  </cacheHierarchies>
  <kpis count="0"/>
  <dimensions count="16">
    <dimension name="d_age_data" uniqueName="[d_age_data]" caption="d_age_data"/>
    <dimension name="d_agg_age_data" uniqueName="[d_agg_age_data]" caption="d_agg_age_data"/>
    <dimension name="d_agg_race_data" uniqueName="[d_agg_race_data]" caption="d_agg_race_data"/>
    <dimension name="d_agg_sex_data" uniqueName="[d_agg_sex_data]" caption="d_agg_sex_data"/>
    <dimension name="d_race_data" uniqueName="[d_race_data]" caption="d_race_data"/>
    <dimension name="d_sex_data" uniqueName="[d_sex_data]" caption="d_sex_data"/>
    <dimension name="D_Year_AA" uniqueName="[D_Year_AA]" caption="D_Year_AA"/>
    <dimension name="ind_cancers" uniqueName="[ind_cancers]" caption="ind_cancers"/>
    <dimension measure="1" name="Measures" uniqueName="[Measures]" caption="Measures"/>
    <dimension name="tum_age_data" uniqueName="[tum_age_data]" caption="tum_age_data"/>
    <dimension name="tum_agg_age_data" uniqueName="[tum_agg_age_data]" caption="tum_agg_age_data"/>
    <dimension name="tum_agg_race_data" uniqueName="[tum_agg_race_data]" caption="tum_agg_race_data"/>
    <dimension name="tum_agg_sex_data" uniqueName="[tum_agg_sex_data]" caption="tum_agg_sex_data"/>
    <dimension name="tum_race_data" uniqueName="[tum_race_data]" caption="tum_race_data"/>
    <dimension name="tum_sex_data" uniqueName="[tum_sex_data]" caption="tum_sex_data"/>
    <dimension name="Tum_Year_AA" uniqueName="[Tum_Year_AA]" caption="Tum_Year_AA"/>
  </dimensions>
  <measureGroups count="15">
    <measureGroup name="d_age_data" caption="d_age_data"/>
    <measureGroup name="d_agg_age_data" caption="d_agg_age_data"/>
    <measureGroup name="d_agg_race_data" caption="d_agg_race_data"/>
    <measureGroup name="d_agg_sex_data" caption="d_agg_sex_data"/>
    <measureGroup name="d_race_data" caption="d_race_data"/>
    <measureGroup name="d_sex_data" caption="d_sex_data"/>
    <measureGroup name="D_Year_AA" caption="D_Year_AA"/>
    <measureGroup name="ind_cancers" caption="ind_cancers"/>
    <measureGroup name="tum_age_data" caption="tum_age_data"/>
    <measureGroup name="tum_agg_age_data" caption="tum_agg_age_data"/>
    <measureGroup name="tum_agg_race_data" caption="tum_agg_race_data"/>
    <measureGroup name="tum_agg_sex_data" caption="tum_agg_sex_data"/>
    <measureGroup name="tum_race_data" caption="tum_race_data"/>
    <measureGroup name="tum_sex_data" caption="tum_sex_data"/>
    <measureGroup name="Tum_Year_AA" caption="Tum_Year_AA"/>
  </measureGroups>
  <maps count="23">
    <map measureGroup="0" dimension="0"/>
    <map measureGroup="0" dimension="7"/>
    <map measureGroup="1" dimension="1"/>
    <map measureGroup="2" dimension="2"/>
    <map measureGroup="3" dimension="3"/>
    <map measureGroup="4" dimension="4"/>
    <map measureGroup="4" dimension="7"/>
    <map measureGroup="5" dimension="5"/>
    <map measureGroup="5" dimension="7"/>
    <map measureGroup="6" dimension="6"/>
    <map measureGroup="6" dimension="7"/>
    <map measureGroup="7" dimension="7"/>
    <map measureGroup="8" dimension="7"/>
    <map measureGroup="8" dimension="9"/>
    <map measureGroup="9" dimension="10"/>
    <map measureGroup="10" dimension="11"/>
    <map measureGroup="11" dimension="12"/>
    <map measureGroup="12" dimension="7"/>
    <map measureGroup="12" dimension="13"/>
    <map measureGroup="13" dimension="7"/>
    <map measureGroup="13" dimension="14"/>
    <map measureGroup="14" dimension="7"/>
    <map measureGroup="14" dimension="1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Nicholas Zito" refreshedDate="45363.439059722223" backgroundQuery="1" createdVersion="8" refreshedVersion="8" minRefreshableVersion="3" recordCount="0" supportSubquery="1" supportAdvancedDrill="1" xr:uid="{2A1C3636-F4A6-46DA-A85E-4A39C0CCC4D5}">
  <cacheSource type="external" connectionId="1"/>
  <cacheFields count="3">
    <cacheField name="[tum_agg_sex_data].[new_sex].[new_sex]" caption="new_sex" numFmtId="0" hierarchy="85" level="1">
      <sharedItems count="2">
        <s v="Female"/>
        <s v="Male"/>
      </sharedItems>
      <extLst>
        <ext xmlns:x15="http://schemas.microsoft.com/office/spreadsheetml/2010/11/main" uri="{4F2E5C28-24EA-4eb8-9CBF-B6C8F9C3D259}">
          <x15:cachedUniqueNames>
            <x15:cachedUniqueName index="0" name="[tum_agg_sex_data].[new_sex].&amp;[Female]"/>
            <x15:cachedUniqueName index="1" name="[tum_agg_sex_data].[new_sex].&amp;[Male]"/>
          </x15:cachedUniqueNames>
        </ext>
      </extLst>
    </cacheField>
    <cacheField name="[tum_agg_sex_data].[DX_YEAR].[DX_YEAR]" caption="DX_YEAR" numFmtId="0" hierarchy="84" level="1">
      <sharedItems containsSemiMixedTypes="0" containsString="0" containsNumber="1" containsInteger="1" minValue="2010" maxValue="2021" count="12">
        <n v="2010"/>
        <n v="2011"/>
        <n v="2012"/>
        <n v="2013"/>
        <n v="2014"/>
        <n v="2015"/>
        <n v="2016"/>
        <n v="2017"/>
        <n v="2018"/>
        <n v="2019"/>
        <n v="2020"/>
        <n v="2021"/>
      </sharedItems>
      <extLst>
        <ext xmlns:x15="http://schemas.microsoft.com/office/spreadsheetml/2010/11/main" uri="{4F2E5C28-24EA-4eb8-9CBF-B6C8F9C3D259}">
          <x15:cachedUniqueNames>
            <x15:cachedUniqueName index="0" name="[tum_agg_sex_data].[DX_YEAR].&amp;[2010]"/>
            <x15:cachedUniqueName index="1" name="[tum_agg_sex_data].[DX_YEAR].&amp;[2011]"/>
            <x15:cachedUniqueName index="2" name="[tum_agg_sex_data].[DX_YEAR].&amp;[2012]"/>
            <x15:cachedUniqueName index="3" name="[tum_agg_sex_data].[DX_YEAR].&amp;[2013]"/>
            <x15:cachedUniqueName index="4" name="[tum_agg_sex_data].[DX_YEAR].&amp;[2014]"/>
            <x15:cachedUniqueName index="5" name="[tum_agg_sex_data].[DX_YEAR].&amp;[2015]"/>
            <x15:cachedUniqueName index="6" name="[tum_agg_sex_data].[DX_YEAR].&amp;[2016]"/>
            <x15:cachedUniqueName index="7" name="[tum_agg_sex_data].[DX_YEAR].&amp;[2017]"/>
            <x15:cachedUniqueName index="8" name="[tum_agg_sex_data].[DX_YEAR].&amp;[2018]"/>
            <x15:cachedUniqueName index="9" name="[tum_agg_sex_data].[DX_YEAR].&amp;[2019]"/>
            <x15:cachedUniqueName index="10" name="[tum_agg_sex_data].[DX_YEAR].&amp;[2020]"/>
            <x15:cachedUniqueName index="11" name="[tum_agg_sex_data].[DX_YEAR].&amp;[2021]"/>
          </x15:cachedUniqueNames>
        </ext>
      </extLst>
    </cacheField>
    <cacheField name="[Measures].[t_agg_sex_out]" caption="t_agg_sex_out" numFmtId="0" hierarchy="142" level="32767"/>
  </cacheFields>
  <cacheHierarchies count="162">
    <cacheHierarchy uniqueName="[d_age_data].[cncr_cllctn]" caption="cncr_cllctn" attribute="1" defaultMemberUniqueName="[d_age_data].[cncr_cllctn].[All]" allUniqueName="[d_age_data].[cncr_cllctn].[All]" dimensionUniqueName="[d_age_data]" displayFolder="" count="0" memberValueDatatype="130" unbalanced="0"/>
    <cacheHierarchy uniqueName="[d_age_data].[year]" caption="year" attribute="1" defaultMemberUniqueName="[d_age_data].[year].[All]" allUniqueName="[d_age_data].[year].[All]" dimensionUniqueName="[d_age_data]" displayFolder="" count="0" memberValueDatatype="20" unbalanced="0"/>
    <cacheHierarchy uniqueName="[d_age_data].[AGE_GRP1]" caption="AGE_GRP1" attribute="1" defaultMemberUniqueName="[d_age_data].[AGE_GRP1].[All]" allUniqueName="[d_age_data].[AGE_GRP1].[All]" dimensionUniqueName="[d_age_data]" displayFolder="" count="0" memberValueDatatype="130" unbalanced="0"/>
    <cacheHierarchy uniqueName="[d_age_data].[COUNT]" caption="COUNT" attribute="1" defaultMemberUniqueName="[d_age_data].[COUNT].[All]" allUniqueName="[d_age_data].[COUNT].[All]" dimensionUniqueName="[d_age_data]" displayFolder="" count="0" memberValueDatatype="20" unbalanced="0"/>
    <cacheHierarchy uniqueName="[d_age_data].[PERCENT]" caption="PERCENT" attribute="1" defaultMemberUniqueName="[d_age_data].[PERCENT].[All]" allUniqueName="[d_age_data].[PERCENT].[All]" dimensionUniqueName="[d_age_data]" displayFolder="" count="0" memberValueDatatype="5" unbalanced="0"/>
    <cacheHierarchy uniqueName="[d_age_data].[Crude_rate]" caption="Crude_rate" attribute="1" defaultMemberUniqueName="[d_age_data].[Crude_rate].[All]" allUniqueName="[d_age_data].[Crude_rate].[All]" dimensionUniqueName="[d_age_data]" displayFolder="" count="0" memberValueDatatype="5" unbalanced="0"/>
    <cacheHierarchy uniqueName="[d_age_data].[crude_Rate_CIL]" caption="crude_Rate_CIL" attribute="1" defaultMemberUniqueName="[d_age_data].[crude_Rate_CIL].[All]" allUniqueName="[d_age_data].[crude_Rate_CIL].[All]" dimensionUniqueName="[d_age_data]" displayFolder="" count="0" memberValueDatatype="5" unbalanced="0"/>
    <cacheHierarchy uniqueName="[d_age_data].[crude_Rate_CIU]" caption="crude_Rate_CIU" attribute="1" defaultMemberUniqueName="[d_age_data].[crude_Rate_CIU].[All]" allUniqueName="[d_age_data].[crude_Rate_CIU].[All]" dimensionUniqueName="[d_age_data]" displayFolder="" count="0" memberValueDatatype="5" unbalanced="0"/>
    <cacheHierarchy uniqueName="[d_age_data].[ci_range]" caption="ci_range" attribute="1" defaultMemberUniqueName="[d_age_data].[ci_range].[All]" allUniqueName="[d_age_data].[ci_range].[All]" dimensionUniqueName="[d_age_data]" displayFolder="" count="0" memberValueDatatype="130" unbalanced="0"/>
    <cacheHierarchy uniqueName="[d_agg_age_data].[Aggregate_Recode]" caption="Aggregate_Recode" attribute="1" defaultMemberUniqueName="[d_agg_age_data].[Aggregate_Recode].[All]" allUniqueName="[d_agg_age_data].[Aggregate_Recode].[All]" dimensionUniqueName="[d_agg_age_data]" displayFolder="" count="0" memberValueDatatype="20" unbalanced="0"/>
    <cacheHierarchy uniqueName="[d_agg_age_data].[year]" caption="year" attribute="1" defaultMemberUniqueName="[d_agg_age_data].[year].[All]" allUniqueName="[d_agg_age_data].[year].[All]" dimensionUniqueName="[d_agg_age_data]" displayFolder="" count="0" memberValueDatatype="20" unbalanced="0"/>
    <cacheHierarchy uniqueName="[d_agg_age_data].[AGE_GRP1]" caption="AGE_GRP1" attribute="1" defaultMemberUniqueName="[d_agg_age_data].[AGE_GRP1].[All]" allUniqueName="[d_agg_age_data].[AGE_GRP1].[All]" dimensionUniqueName="[d_agg_age_data]" displayFolder="" count="0" memberValueDatatype="130" unbalanced="0"/>
    <cacheHierarchy uniqueName="[d_agg_age_data].[COUNT]" caption="COUNT" attribute="1" defaultMemberUniqueName="[d_agg_age_data].[COUNT].[All]" allUniqueName="[d_agg_age_data].[COUNT].[All]" dimensionUniqueName="[d_agg_age_data]" displayFolder="" count="0" memberValueDatatype="20" unbalanced="0"/>
    <cacheHierarchy uniqueName="[d_agg_age_data].[PERCENT]" caption="PERCENT" attribute="1" defaultMemberUniqueName="[d_agg_age_data].[PERCENT].[All]" allUniqueName="[d_agg_age_data].[PERCENT].[All]" dimensionUniqueName="[d_agg_age_data]" displayFolder="" count="0" memberValueDatatype="5" unbalanced="0"/>
    <cacheHierarchy uniqueName="[d_agg_age_data].[Crude_rate]" caption="Crude_rate" attribute="1" defaultMemberUniqueName="[d_agg_age_data].[Crude_rate].[All]" allUniqueName="[d_agg_age_data].[Crude_rate].[All]" dimensionUniqueName="[d_agg_age_data]" displayFolder="" count="0" memberValueDatatype="5" unbalanced="0"/>
    <cacheHierarchy uniqueName="[d_agg_age_data].[crude_Rate_CIL]" caption="crude_Rate_CIL" attribute="1" defaultMemberUniqueName="[d_agg_age_data].[crude_Rate_CIL].[All]" allUniqueName="[d_agg_age_data].[crude_Rate_CIL].[All]" dimensionUniqueName="[d_agg_age_data]" displayFolder="" count="0" memberValueDatatype="5" unbalanced="0"/>
    <cacheHierarchy uniqueName="[d_agg_age_data].[crude_Rate_CIU]" caption="crude_Rate_CIU" attribute="1" defaultMemberUniqueName="[d_agg_age_data].[crude_Rate_CIU].[All]" allUniqueName="[d_agg_age_data].[crude_Rate_CIU].[All]" dimensionUniqueName="[d_agg_age_data]" displayFolder="" count="0" memberValueDatatype="5" unbalanced="0"/>
    <cacheHierarchy uniqueName="[d_agg_age_data].[ci_range]" caption="ci_range" attribute="1" defaultMemberUniqueName="[d_agg_age_data].[ci_range].[All]" allUniqueName="[d_agg_age_data].[ci_range].[All]" dimensionUniqueName="[d_agg_age_data]" displayFolder="" count="0" memberValueDatatype="130" unbalanced="0"/>
    <cacheHierarchy uniqueName="[d_agg_race_data].[year]" caption="year" attribute="1" defaultMemberUniqueName="[d_agg_race_data].[year].[All]" allUniqueName="[d_agg_race_data].[year].[All]" dimensionUniqueName="[d_agg_race_data]" displayFolder="" count="0" memberValueDatatype="20" unbalanced="0"/>
    <cacheHierarchy uniqueName="[d_agg_race_data].[race_ethnchs]" caption="race_ethnchs" attribute="1" defaultMemberUniqueName="[d_agg_race_data].[race_ethnchs].[All]" allUniqueName="[d_agg_race_data].[race_ethnchs].[All]" dimensionUniqueName="[d_agg_race_data]" displayFolder="" count="0" memberValueDatatype="130" unbalanced="0"/>
    <cacheHierarchy uniqueName="[d_agg_race_data].[Count]" caption="Count" attribute="1" defaultMemberUniqueName="[d_agg_race_data].[Count].[All]" allUniqueName="[d_agg_race_data].[Count].[All]" dimensionUniqueName="[d_agg_race_data]" displayFolder="" count="0" memberValueDatatype="20" unbalanced="0"/>
    <cacheHierarchy uniqueName="[d_agg_race_data].[age_adj_rates]" caption="age_adj_rates" attribute="1" defaultMemberUniqueName="[d_agg_race_data].[age_adj_rates].[All]" allUniqueName="[d_agg_race_data].[age_adj_rates].[All]" dimensionUniqueName="[d_agg_race_data]" displayFolder="" count="0" memberValueDatatype="5" unbalanced="0"/>
    <cacheHierarchy uniqueName="[d_agg_race_data].[ageadj_CI_Lo]" caption="ageadj_CI_Lo" attribute="1" defaultMemberUniqueName="[d_agg_race_data].[ageadj_CI_Lo].[All]" allUniqueName="[d_agg_race_data].[ageadj_CI_Lo].[All]" dimensionUniqueName="[d_agg_race_data]" displayFolder="" count="0" memberValueDatatype="5" unbalanced="0"/>
    <cacheHierarchy uniqueName="[d_agg_race_data].[ageadj_CI_Hi]" caption="ageadj_CI_Hi" attribute="1" defaultMemberUniqueName="[d_agg_race_data].[ageadj_CI_Hi].[All]" allUniqueName="[d_agg_race_data].[ageadj_CI_Hi].[All]" dimensionUniqueName="[d_agg_race_data]" displayFolder="" count="0" memberValueDatatype="5" unbalanced="0"/>
    <cacheHierarchy uniqueName="[d_agg_race_data].[ci _range]" caption="ci _range" attribute="1" defaultMemberUniqueName="[d_agg_race_data].[ci _range].[All]" allUniqueName="[d_agg_race_data].[ci _range].[All]" dimensionUniqueName="[d_agg_race_data]" displayFolder="" count="0" memberValueDatatype="130" unbalanced="0"/>
    <cacheHierarchy uniqueName="[d_agg_sex_data].[year]" caption="year" attribute="1" defaultMemberUniqueName="[d_agg_sex_data].[year].[All]" allUniqueName="[d_agg_sex_data].[year].[All]" dimensionUniqueName="[d_agg_sex_data]" displayFolder="" count="0" memberValueDatatype="20" unbalanced="0"/>
    <cacheHierarchy uniqueName="[d_agg_sex_data].[sex]" caption="sex" attribute="1" defaultMemberUniqueName="[d_agg_sex_data].[sex].[All]" allUniqueName="[d_agg_sex_data].[sex].[All]" dimensionUniqueName="[d_agg_sex_data]" displayFolder="" count="0" memberValueDatatype="130" unbalanced="0"/>
    <cacheHierarchy uniqueName="[d_agg_sex_data].[Count]" caption="Count" attribute="1" defaultMemberUniqueName="[d_agg_sex_data].[Count].[All]" allUniqueName="[d_agg_sex_data].[Count].[All]" dimensionUniqueName="[d_agg_sex_data]" displayFolder="" count="0" memberValueDatatype="20" unbalanced="0"/>
    <cacheHierarchy uniqueName="[d_agg_sex_data].[age_adj_rates]" caption="age_adj_rates" attribute="1" defaultMemberUniqueName="[d_agg_sex_data].[age_adj_rates].[All]" allUniqueName="[d_agg_sex_data].[age_adj_rates].[All]" dimensionUniqueName="[d_agg_sex_data]" displayFolder="" count="0" memberValueDatatype="5" unbalanced="0"/>
    <cacheHierarchy uniqueName="[d_agg_sex_data].[ageadj_CI_Lo]" caption="ageadj_CI_Lo" attribute="1" defaultMemberUniqueName="[d_agg_sex_data].[ageadj_CI_Lo].[All]" allUniqueName="[d_agg_sex_data].[ageadj_CI_Lo].[All]" dimensionUniqueName="[d_agg_sex_data]" displayFolder="" count="0" memberValueDatatype="5" unbalanced="0"/>
    <cacheHierarchy uniqueName="[d_agg_sex_data].[ageadj_CI_Hi]" caption="ageadj_CI_Hi" attribute="1" defaultMemberUniqueName="[d_agg_sex_data].[ageadj_CI_Hi].[All]" allUniqueName="[d_agg_sex_data].[ageadj_CI_Hi].[All]" dimensionUniqueName="[d_agg_sex_data]" displayFolder="" count="0" memberValueDatatype="5" unbalanced="0"/>
    <cacheHierarchy uniqueName="[d_agg_sex_data].[ci_range]" caption="ci_range" attribute="1" defaultMemberUniqueName="[d_agg_sex_data].[ci_range].[All]" allUniqueName="[d_agg_sex_data].[ci_range].[All]" dimensionUniqueName="[d_agg_sex_data]" displayFolder="" count="0" memberValueDatatype="130" unbalanced="0"/>
    <cacheHierarchy uniqueName="[d_race_data].[year]" caption="year" attribute="1" defaultMemberUniqueName="[d_race_data].[year].[All]" allUniqueName="[d_race_data].[year].[All]" dimensionUniqueName="[d_race_data]" displayFolder="" count="0" memberValueDatatype="20" unbalanced="0"/>
    <cacheHierarchy uniqueName="[d_race_data].[cncr_cllctn]" caption="cncr_cllctn" attribute="1" defaultMemberUniqueName="[d_race_data].[cncr_cllctn].[All]" allUniqueName="[d_race_data].[cncr_cllctn].[All]" dimensionUniqueName="[d_race_data]" displayFolder="" count="0" memberValueDatatype="130" unbalanced="0"/>
    <cacheHierarchy uniqueName="[d_race_data].[race_ethnchs]" caption="race_ethnchs" attribute="1" defaultMemberUniqueName="[d_race_data].[race_ethnchs].[All]" allUniqueName="[d_race_data].[race_ethnchs].[All]" dimensionUniqueName="[d_race_data]" displayFolder="" count="0" memberValueDatatype="130" unbalanced="0"/>
    <cacheHierarchy uniqueName="[d_race_data].[Count]" caption="Count" attribute="1" defaultMemberUniqueName="[d_race_data].[Count].[All]" allUniqueName="[d_race_data].[Count].[All]" dimensionUniqueName="[d_race_data]" displayFolder="" count="0" memberValueDatatype="20" unbalanced="0"/>
    <cacheHierarchy uniqueName="[d_race_data].[age_adj_rates]" caption="age_adj_rates" attribute="1" defaultMemberUniqueName="[d_race_data].[age_adj_rates].[All]" allUniqueName="[d_race_data].[age_adj_rates].[All]" dimensionUniqueName="[d_race_data]" displayFolder="" count="0" memberValueDatatype="5" unbalanced="0"/>
    <cacheHierarchy uniqueName="[d_race_data].[ageadj_CI_Lo]" caption="ageadj_CI_Lo" attribute="1" defaultMemberUniqueName="[d_race_data].[ageadj_CI_Lo].[All]" allUniqueName="[d_race_data].[ageadj_CI_Lo].[All]" dimensionUniqueName="[d_race_data]" displayFolder="" count="0" memberValueDatatype="5" unbalanced="0"/>
    <cacheHierarchy uniqueName="[d_race_data].[ageadj_CI_Hi]" caption="ageadj_CI_Hi" attribute="1" defaultMemberUniqueName="[d_race_data].[ageadj_CI_Hi].[All]" allUniqueName="[d_race_data].[ageadj_CI_Hi].[All]" dimensionUniqueName="[d_race_data]" displayFolder="" count="0" memberValueDatatype="5" unbalanced="0"/>
    <cacheHierarchy uniqueName="[d_race_data].[ci_lo_fix]" caption="ci_lo_fix" attribute="1" defaultMemberUniqueName="[d_race_data].[ci_lo_fix].[All]" allUniqueName="[d_race_data].[ci_lo_fix].[All]" dimensionUniqueName="[d_race_data]" displayFolder="" count="0" memberValueDatatype="5" unbalanced="0"/>
    <cacheHierarchy uniqueName="[d_race_data].[ci_range]" caption="ci_range" attribute="1" defaultMemberUniqueName="[d_race_data].[ci_range].[All]" allUniqueName="[d_race_data].[ci_range].[All]" dimensionUniqueName="[d_race_data]" displayFolder="" count="0" memberValueDatatype="130" unbalanced="0"/>
    <cacheHierarchy uniqueName="[d_sex_data].[year]" caption="year" attribute="1" defaultMemberUniqueName="[d_sex_data].[year].[All]" allUniqueName="[d_sex_data].[year].[All]" dimensionUniqueName="[d_sex_data]" displayFolder="" count="0" memberValueDatatype="20" unbalanced="0"/>
    <cacheHierarchy uniqueName="[d_sex_data].[cncr_cllctn]" caption="cncr_cllctn" attribute="1" defaultMemberUniqueName="[d_sex_data].[cncr_cllctn].[All]" allUniqueName="[d_sex_data].[cncr_cllctn].[All]" dimensionUniqueName="[d_sex_data]" displayFolder="" count="0" memberValueDatatype="130" unbalanced="0"/>
    <cacheHierarchy uniqueName="[d_sex_data].[sex]" caption="sex" attribute="1" defaultMemberUniqueName="[d_sex_data].[sex].[All]" allUniqueName="[d_sex_data].[sex].[All]" dimensionUniqueName="[d_sex_data]" displayFolder="" count="0" memberValueDatatype="130" unbalanced="0"/>
    <cacheHierarchy uniqueName="[d_sex_data].[Count]" caption="Count" attribute="1" defaultMemberUniqueName="[d_sex_data].[Count].[All]" allUniqueName="[d_sex_data].[Count].[All]" dimensionUniqueName="[d_sex_data]" displayFolder="" count="0" memberValueDatatype="20" unbalanced="0"/>
    <cacheHierarchy uniqueName="[d_sex_data].[age_adj_rates]" caption="age_adj_rates" attribute="1" defaultMemberUniqueName="[d_sex_data].[age_adj_rates].[All]" allUniqueName="[d_sex_data].[age_adj_rates].[All]" dimensionUniqueName="[d_sex_data]" displayFolder="" count="0" memberValueDatatype="5" unbalanced="0"/>
    <cacheHierarchy uniqueName="[d_sex_data].[ageadj_CI_Lo]" caption="ageadj_CI_Lo" attribute="1" defaultMemberUniqueName="[d_sex_data].[ageadj_CI_Lo].[All]" allUniqueName="[d_sex_data].[ageadj_CI_Lo].[All]" dimensionUniqueName="[d_sex_data]" displayFolder="" count="0" memberValueDatatype="5" unbalanced="0"/>
    <cacheHierarchy uniqueName="[d_sex_data].[ageadj_CI_Hi]" caption="ageadj_CI_Hi" attribute="1" defaultMemberUniqueName="[d_sex_data].[ageadj_CI_Hi].[All]" allUniqueName="[d_sex_data].[ageadj_CI_Hi].[All]" dimensionUniqueName="[d_sex_data]" displayFolder="" count="0" memberValueDatatype="5" unbalanced="0"/>
    <cacheHierarchy uniqueName="[d_sex_data].[ci_range]" caption="ci_range" attribute="1" defaultMemberUniqueName="[d_sex_data].[ci_range].[All]" allUniqueName="[d_sex_data].[ci_range].[All]" dimensionUniqueName="[d_sex_data]" displayFolder="" count="0" memberValueDatatype="130" unbalanced="0"/>
    <cacheHierarchy uniqueName="[D_Year_AA].[year]" caption="year" attribute="1" defaultMemberUniqueName="[D_Year_AA].[year].[All]" allUniqueName="[D_Year_AA].[year].[All]" dimensionUniqueName="[D_Year_AA]" displayFolder="" count="0" memberValueDatatype="20" unbalanced="0"/>
    <cacheHierarchy uniqueName="[D_Year_AA].[cncr_cllctn]" caption="cncr_cllctn" attribute="1" defaultMemberUniqueName="[D_Year_AA].[cncr_cllctn].[All]" allUniqueName="[D_Year_AA].[cncr_cllctn].[All]" dimensionUniqueName="[D_Year_AA]" displayFolder="" count="0" memberValueDatatype="130" unbalanced="0"/>
    <cacheHierarchy uniqueName="[D_Year_AA].[Count]" caption="Count" attribute="1" defaultMemberUniqueName="[D_Year_AA].[Count].[All]" allUniqueName="[D_Year_AA].[Count].[All]" dimensionUniqueName="[D_Year_AA]" displayFolder="" count="0" memberValueDatatype="20" unbalanced="0"/>
    <cacheHierarchy uniqueName="[D_Year_AA].[age_adj_rates]" caption="age_adj_rates" attribute="1" defaultMemberUniqueName="[D_Year_AA].[age_adj_rates].[All]" allUniqueName="[D_Year_AA].[age_adj_rates].[All]" dimensionUniqueName="[D_Year_AA]" displayFolder="" count="0" memberValueDatatype="5" unbalanced="0"/>
    <cacheHierarchy uniqueName="[D_Year_AA].[ageadj_CI_Lo]" caption="ageadj_CI_Lo" attribute="1" defaultMemberUniqueName="[D_Year_AA].[ageadj_CI_Lo].[All]" allUniqueName="[D_Year_AA].[ageadj_CI_Lo].[All]" dimensionUniqueName="[D_Year_AA]" displayFolder="" count="0" memberValueDatatype="5" unbalanced="0"/>
    <cacheHierarchy uniqueName="[D_Year_AA].[ageadj_CI_Hi]" caption="ageadj_CI_Hi" attribute="1" defaultMemberUniqueName="[D_Year_AA].[ageadj_CI_Hi].[All]" allUniqueName="[D_Year_AA].[ageadj_CI_Hi].[All]" dimensionUniqueName="[D_Year_AA]" displayFolder="" count="0" memberValueDatatype="5" unbalanced="0"/>
    <cacheHierarchy uniqueName="[D_Year_AA].[ci_range]" caption="ci_range" attribute="1" defaultMemberUniqueName="[D_Year_AA].[ci_range].[All]" allUniqueName="[D_Year_AA].[ci_range].[All]" dimensionUniqueName="[D_Year_AA]" displayFolder="" count="0" memberValueDatatype="130" unbalanced="0"/>
    <cacheHierarchy uniqueName="[ind_cancers].[cncr_cllctn]" caption="cncr_cllctn" attribute="1" defaultMemberUniqueName="[ind_cancers].[cncr_cllctn].[All]" allUniqueName="[ind_cancers].[cncr_cllctn].[All]" dimensionUniqueName="[ind_cancers]" displayFolder="" count="0" memberValueDatatype="130" unbalanced="0"/>
    <cacheHierarchy uniqueName="[tum_age_data].[cncr_cllctn]" caption="cncr_cllctn" attribute="1" defaultMemberUniqueName="[tum_age_data].[cncr_cllctn].[All]" allUniqueName="[tum_age_data].[cncr_cllctn].[All]" dimensionUniqueName="[tum_age_data]" displayFolder="" count="0" memberValueDatatype="130" unbalanced="0"/>
    <cacheHierarchy uniqueName="[tum_age_data].[DX_YEAR]" caption="DX_YEAR" attribute="1" defaultMemberUniqueName="[tum_age_data].[DX_YEAR].[All]" allUniqueName="[tum_age_data].[DX_YEAR].[All]" dimensionUniqueName="[tum_age_data]" displayFolder="" count="0" memberValueDatatype="20" unbalanced="0"/>
    <cacheHierarchy uniqueName="[tum_age_data].[AGE_GRP1]" caption="AGE_GRP1" attribute="1" defaultMemberUniqueName="[tum_age_data].[AGE_GRP1].[All]" allUniqueName="[tum_age_data].[AGE_GRP1].[All]" dimensionUniqueName="[tum_age_data]" displayFolder="" count="0" memberValueDatatype="130" unbalanced="0"/>
    <cacheHierarchy uniqueName="[tum_age_data].[COUNT]" caption="COUNT" attribute="1" defaultMemberUniqueName="[tum_age_data].[COUNT].[All]" allUniqueName="[tum_age_data].[COUNT].[All]" dimensionUniqueName="[tum_age_data]" displayFolder="" count="0" memberValueDatatype="20" unbalanced="0"/>
    <cacheHierarchy uniqueName="[tum_age_data].[PERCENT]" caption="PERCENT" attribute="1" defaultMemberUniqueName="[tum_age_data].[PERCENT].[All]" allUniqueName="[tum_age_data].[PERCENT].[All]" dimensionUniqueName="[tum_age_data]" displayFolder="" count="0" memberValueDatatype="5" unbalanced="0"/>
    <cacheHierarchy uniqueName="[tum_age_data].[Population]" caption="Population" attribute="1" defaultMemberUniqueName="[tum_age_data].[Population].[All]" allUniqueName="[tum_age_data].[Population].[All]" dimensionUniqueName="[tum_age_data]" displayFolder="" count="0" memberValueDatatype="5" unbalanced="0"/>
    <cacheHierarchy uniqueName="[tum_age_data].[Crude_rate]" caption="Crude_rate" attribute="1" defaultMemberUniqueName="[tum_age_data].[Crude_rate].[All]" allUniqueName="[tum_age_data].[Crude_rate].[All]" dimensionUniqueName="[tum_age_data]" displayFolder="" count="0" memberValueDatatype="5" unbalanced="0"/>
    <cacheHierarchy uniqueName="[tum_age_data].[crude_Rate_CIL]" caption="crude_Rate_CIL" attribute="1" defaultMemberUniqueName="[tum_age_data].[crude_Rate_CIL].[All]" allUniqueName="[tum_age_data].[crude_Rate_CIL].[All]" dimensionUniqueName="[tum_age_data]" displayFolder="" count="0" memberValueDatatype="5" unbalanced="0"/>
    <cacheHierarchy uniqueName="[tum_age_data].[crude_Rate_CIU]" caption="crude_Rate_CIU" attribute="1" defaultMemberUniqueName="[tum_age_data].[crude_Rate_CIU].[All]" allUniqueName="[tum_age_data].[crude_Rate_CIU].[All]" dimensionUniqueName="[tum_age_data]" displayFolder="" count="0" memberValueDatatype="5" unbalanced="0"/>
    <cacheHierarchy uniqueName="[tum_age_data].[ci_range]" caption="ci_range" attribute="1" defaultMemberUniqueName="[tum_age_data].[ci_range].[All]" allUniqueName="[tum_age_data].[ci_range].[All]" dimensionUniqueName="[tum_age_data]" displayFolder="" count="0" memberValueDatatype="130" unbalanced="0"/>
    <cacheHierarchy uniqueName="[tum_agg_age_data].[CNR_GRP3]" caption="CNR_GRP3" attribute="1" defaultMemberUniqueName="[tum_agg_age_data].[CNR_GRP3].[All]" allUniqueName="[tum_agg_age_data].[CNR_GRP3].[All]" dimensionUniqueName="[tum_agg_age_data]" displayFolder="" count="0" memberValueDatatype="20" unbalanced="0"/>
    <cacheHierarchy uniqueName="[tum_agg_age_data].[DX_YEAR]" caption="DX_YEAR" attribute="1" defaultMemberUniqueName="[tum_agg_age_data].[DX_YEAR].[All]" allUniqueName="[tum_agg_age_data].[DX_YEAR].[All]" dimensionUniqueName="[tum_agg_age_data]" displayFolder="" count="0" memberValueDatatype="20" unbalanced="0"/>
    <cacheHierarchy uniqueName="[tum_agg_age_data].[AGE_GRP1]" caption="AGE_GRP1" attribute="1" defaultMemberUniqueName="[tum_agg_age_data].[AGE_GRP1].[All]" allUniqueName="[tum_agg_age_data].[AGE_GRP1].[All]" dimensionUniqueName="[tum_agg_age_data]" displayFolder="" count="0" memberValueDatatype="130" unbalanced="0"/>
    <cacheHierarchy uniqueName="[tum_agg_age_data].[COUNT]" caption="COUNT" attribute="1" defaultMemberUniqueName="[tum_agg_age_data].[COUNT].[All]" allUniqueName="[tum_agg_age_data].[COUNT].[All]" dimensionUniqueName="[tum_agg_age_data]" displayFolder="" count="0" memberValueDatatype="20" unbalanced="0"/>
    <cacheHierarchy uniqueName="[tum_agg_age_data].[PERCENT]" caption="PERCENT" attribute="1" defaultMemberUniqueName="[tum_agg_age_data].[PERCENT].[All]" allUniqueName="[tum_agg_age_data].[PERCENT].[All]" dimensionUniqueName="[tum_agg_age_data]" displayFolder="" count="0" memberValueDatatype="5" unbalanced="0"/>
    <cacheHierarchy uniqueName="[tum_agg_age_data].[Population]" caption="Population" attribute="1" defaultMemberUniqueName="[tum_agg_age_data].[Population].[All]" allUniqueName="[tum_agg_age_data].[Population].[All]" dimensionUniqueName="[tum_agg_age_data]" displayFolder="" count="0" memberValueDatatype="5" unbalanced="0"/>
    <cacheHierarchy uniqueName="[tum_agg_age_data].[Crude_rate]" caption="Crude_rate" attribute="1" defaultMemberUniqueName="[tum_agg_age_data].[Crude_rate].[All]" allUniqueName="[tum_agg_age_data].[Crude_rate].[All]" dimensionUniqueName="[tum_agg_age_data]" displayFolder="" count="0" memberValueDatatype="5" unbalanced="0"/>
    <cacheHierarchy uniqueName="[tum_agg_age_data].[crude_Rate_CIL]" caption="crude_Rate_CIL" attribute="1" defaultMemberUniqueName="[tum_agg_age_data].[crude_Rate_CIL].[All]" allUniqueName="[tum_agg_age_data].[crude_Rate_CIL].[All]" dimensionUniqueName="[tum_agg_age_data]" displayFolder="" count="0" memberValueDatatype="5" unbalanced="0"/>
    <cacheHierarchy uniqueName="[tum_agg_age_data].[crude_Rate_CIU]" caption="crude_Rate_CIU" attribute="1" defaultMemberUniqueName="[tum_agg_age_data].[crude_Rate_CIU].[All]" allUniqueName="[tum_agg_age_data].[crude_Rate_CIU].[All]" dimensionUniqueName="[tum_agg_age_data]" displayFolder="" count="0" memberValueDatatype="5" unbalanced="0"/>
    <cacheHierarchy uniqueName="[tum_agg_age_data].[ci_range]" caption="ci_range" attribute="1" defaultMemberUniqueName="[tum_agg_age_data].[ci_range].[All]" allUniqueName="[tum_agg_age_data].[ci_range].[All]" dimensionUniqueName="[tum_agg_age_data]" displayFolder="" count="0" memberValueDatatype="130" unbalanced="0"/>
    <cacheHierarchy uniqueName="[tum_agg_race_data].[DX_YEAR]" caption="DX_YEAR" attribute="1" defaultMemberUniqueName="[tum_agg_race_data].[DX_YEAR].[All]" allUniqueName="[tum_agg_race_data].[DX_YEAR].[All]" dimensionUniqueName="[tum_agg_race_data]" displayFolder="" count="0" memberValueDatatype="20" unbalanced="0"/>
    <cacheHierarchy uniqueName="[tum_agg_race_data].[race_ethn]" caption="race_ethn" attribute="1" defaultMemberUniqueName="[tum_agg_race_data].[race_ethn].[All]" allUniqueName="[tum_agg_race_data].[race_ethn].[All]" dimensionUniqueName="[tum_agg_race_data]" displayFolder="" count="0" memberValueDatatype="130" unbalanced="0"/>
    <cacheHierarchy uniqueName="[tum_agg_race_data].[Count]" caption="Count" attribute="1" defaultMemberUniqueName="[tum_agg_race_data].[Count].[All]" allUniqueName="[tum_agg_race_data].[Count].[All]" dimensionUniqueName="[tum_agg_race_data]" displayFolder="" count="0" memberValueDatatype="20" unbalanced="0"/>
    <cacheHierarchy uniqueName="[tum_agg_race_data].[age_adj_rates]" caption="age_adj_rates" attribute="1" defaultMemberUniqueName="[tum_agg_race_data].[age_adj_rates].[All]" allUniqueName="[tum_agg_race_data].[age_adj_rates].[All]" dimensionUniqueName="[tum_agg_race_data]" displayFolder="" count="0" memberValueDatatype="5" unbalanced="0"/>
    <cacheHierarchy uniqueName="[tum_agg_race_data].[ageadj_CI_Lo]" caption="ageadj_CI_Lo" attribute="1" defaultMemberUniqueName="[tum_agg_race_data].[ageadj_CI_Lo].[All]" allUniqueName="[tum_agg_race_data].[ageadj_CI_Lo].[All]" dimensionUniqueName="[tum_agg_race_data]" displayFolder="" count="0" memberValueDatatype="5" unbalanced="0"/>
    <cacheHierarchy uniqueName="[tum_agg_race_data].[ageadj_CI_Hi]" caption="ageadj_CI_Hi" attribute="1" defaultMemberUniqueName="[tum_agg_race_data].[ageadj_CI_Hi].[All]" allUniqueName="[tum_agg_race_data].[ageadj_CI_Hi].[All]" dimensionUniqueName="[tum_agg_race_data]" displayFolder="" count="0" memberValueDatatype="5" unbalanced="0"/>
    <cacheHierarchy uniqueName="[tum_agg_race_data].[ci_range]" caption="ci_range" attribute="1" defaultMemberUniqueName="[tum_agg_race_data].[ci_range].[All]" allUniqueName="[tum_agg_race_data].[ci_range].[All]" dimensionUniqueName="[tum_agg_race_data]" displayFolder="" count="0" memberValueDatatype="130" unbalanced="0"/>
    <cacheHierarchy uniqueName="[tum_agg_sex_data].[DX_YEAR]" caption="DX_YEAR" attribute="1" defaultMemberUniqueName="[tum_agg_sex_data].[DX_YEAR].[All]" allUniqueName="[tum_agg_sex_data].[DX_YEAR].[All]" dimensionUniqueName="[tum_agg_sex_data]" displayFolder="" count="2" memberValueDatatype="20" unbalanced="0">
      <fieldsUsage count="2">
        <fieldUsage x="-1"/>
        <fieldUsage x="1"/>
      </fieldsUsage>
    </cacheHierarchy>
    <cacheHierarchy uniqueName="[tum_agg_sex_data].[new_sex]" caption="new_sex" attribute="1" defaultMemberUniqueName="[tum_agg_sex_data].[new_sex].[All]" allUniqueName="[tum_agg_sex_data].[new_sex].[All]" dimensionUniqueName="[tum_agg_sex_data]" displayFolder="" count="2" memberValueDatatype="130" unbalanced="0">
      <fieldsUsage count="2">
        <fieldUsage x="-1"/>
        <fieldUsage x="0"/>
      </fieldsUsage>
    </cacheHierarchy>
    <cacheHierarchy uniqueName="[tum_agg_sex_data].[Count]" caption="Count" attribute="1" defaultMemberUniqueName="[tum_agg_sex_data].[Count].[All]" allUniqueName="[tum_agg_sex_data].[Count].[All]" dimensionUniqueName="[tum_agg_sex_data]" displayFolder="" count="0" memberValueDatatype="20" unbalanced="0"/>
    <cacheHierarchy uniqueName="[tum_agg_sex_data].[age_adj_rates]" caption="age_adj_rates" attribute="1" defaultMemberUniqueName="[tum_agg_sex_data].[age_adj_rates].[All]" allUniqueName="[tum_agg_sex_data].[age_adj_rates].[All]" dimensionUniqueName="[tum_agg_sex_data]" displayFolder="" count="0" memberValueDatatype="5" unbalanced="0"/>
    <cacheHierarchy uniqueName="[tum_agg_sex_data].[ageadj_CI_Lo]" caption="ageadj_CI_Lo" attribute="1" defaultMemberUniqueName="[tum_agg_sex_data].[ageadj_CI_Lo].[All]" allUniqueName="[tum_agg_sex_data].[ageadj_CI_Lo].[All]" dimensionUniqueName="[tum_agg_sex_data]" displayFolder="" count="0" memberValueDatatype="5" unbalanced="0"/>
    <cacheHierarchy uniqueName="[tum_agg_sex_data].[ageadj_CI_Hi]" caption="ageadj_CI_Hi" attribute="1" defaultMemberUniqueName="[tum_agg_sex_data].[ageadj_CI_Hi].[All]" allUniqueName="[tum_agg_sex_data].[ageadj_CI_Hi].[All]" dimensionUniqueName="[tum_agg_sex_data]" displayFolder="" count="0" memberValueDatatype="5" unbalanced="0"/>
    <cacheHierarchy uniqueName="[tum_agg_sex_data].[ci_range]" caption="ci_range" attribute="1" defaultMemberUniqueName="[tum_agg_sex_data].[ci_range].[All]" allUniqueName="[tum_agg_sex_data].[ci_range].[All]" dimensionUniqueName="[tum_agg_sex_data]" displayFolder="" count="0" memberValueDatatype="130" unbalanced="0"/>
    <cacheHierarchy uniqueName="[tum_race_data].[DX_YEAR]" caption="DX_YEAR" attribute="1" defaultMemberUniqueName="[tum_race_data].[DX_YEAR].[All]" allUniqueName="[tum_race_data].[DX_YEAR].[All]" dimensionUniqueName="[tum_race_data]" displayFolder="" count="0" memberValueDatatype="20" unbalanced="0"/>
    <cacheHierarchy uniqueName="[tum_race_data].[cncr_cllctn]" caption="cncr_cllctn" attribute="1" defaultMemberUniqueName="[tum_race_data].[cncr_cllctn].[All]" allUniqueName="[tum_race_data].[cncr_cllctn].[All]" dimensionUniqueName="[tum_race_data]" displayFolder="" count="0" memberValueDatatype="130" unbalanced="0"/>
    <cacheHierarchy uniqueName="[tum_race_data].[race_ethn]" caption="race_ethn" attribute="1" defaultMemberUniqueName="[tum_race_data].[race_ethn].[All]" allUniqueName="[tum_race_data].[race_ethn].[All]" dimensionUniqueName="[tum_race_data]" displayFolder="" count="0" memberValueDatatype="130" unbalanced="0"/>
    <cacheHierarchy uniqueName="[tum_race_data].[Count]" caption="Count" attribute="1" defaultMemberUniqueName="[tum_race_data].[Count].[All]" allUniqueName="[tum_race_data].[Count].[All]" dimensionUniqueName="[tum_race_data]" displayFolder="" count="0" memberValueDatatype="20" unbalanced="0"/>
    <cacheHierarchy uniqueName="[tum_race_data].[age_adj_rates]" caption="age_adj_rates" attribute="1" defaultMemberUniqueName="[tum_race_data].[age_adj_rates].[All]" allUniqueName="[tum_race_data].[age_adj_rates].[All]" dimensionUniqueName="[tum_race_data]" displayFolder="" count="0" memberValueDatatype="5" unbalanced="0"/>
    <cacheHierarchy uniqueName="[tum_race_data].[ageadj_CI_Lo]" caption="ageadj_CI_Lo" attribute="1" defaultMemberUniqueName="[tum_race_data].[ageadj_CI_Lo].[All]" allUniqueName="[tum_race_data].[ageadj_CI_Lo].[All]" dimensionUniqueName="[tum_race_data]" displayFolder="" count="0" memberValueDatatype="5" unbalanced="0"/>
    <cacheHierarchy uniqueName="[tum_race_data].[ageadj_CI_Hi]" caption="ageadj_CI_Hi" attribute="1" defaultMemberUniqueName="[tum_race_data].[ageadj_CI_Hi].[All]" allUniqueName="[tum_race_data].[ageadj_CI_Hi].[All]" dimensionUniqueName="[tum_race_data]" displayFolder="" count="0" memberValueDatatype="5" unbalanced="0"/>
    <cacheHierarchy uniqueName="[tum_race_data].[ci_range]" caption="ci_range" attribute="1" defaultMemberUniqueName="[tum_race_data].[ci_range].[All]" allUniqueName="[tum_race_data].[ci_range].[All]" dimensionUniqueName="[tum_race_data]" displayFolder="" count="0" memberValueDatatype="130" unbalanced="0"/>
    <cacheHierarchy uniqueName="[tum_sex_data].[DX_YEAR]" caption="DX_YEAR" attribute="1" defaultMemberUniqueName="[tum_sex_data].[DX_YEAR].[All]" allUniqueName="[tum_sex_data].[DX_YEAR].[All]" dimensionUniqueName="[tum_sex_data]" displayFolder="" count="0" memberValueDatatype="20" unbalanced="0"/>
    <cacheHierarchy uniqueName="[tum_sex_data].[cncr_cllctn]" caption="cncr_cllctn" attribute="1" defaultMemberUniqueName="[tum_sex_data].[cncr_cllctn].[All]" allUniqueName="[tum_sex_data].[cncr_cllctn].[All]" dimensionUniqueName="[tum_sex_data]" displayFolder="" count="0" memberValueDatatype="130" unbalanced="0"/>
    <cacheHierarchy uniqueName="[tum_sex_data].[new_sex]" caption="new_sex" attribute="1" defaultMemberUniqueName="[tum_sex_data].[new_sex].[All]" allUniqueName="[tum_sex_data].[new_sex].[All]" dimensionUniqueName="[tum_sex_data]" displayFolder="" count="0" memberValueDatatype="130" unbalanced="0"/>
    <cacheHierarchy uniqueName="[tum_sex_data].[Count]" caption="Count" attribute="1" defaultMemberUniqueName="[tum_sex_data].[Count].[All]" allUniqueName="[tum_sex_data].[Count].[All]" dimensionUniqueName="[tum_sex_data]" displayFolder="" count="0" memberValueDatatype="20" unbalanced="0"/>
    <cacheHierarchy uniqueName="[tum_sex_data].[age_adj_rates]" caption="age_adj_rates" attribute="1" defaultMemberUniqueName="[tum_sex_data].[age_adj_rates].[All]" allUniqueName="[tum_sex_data].[age_adj_rates].[All]" dimensionUniqueName="[tum_sex_data]" displayFolder="" count="0" memberValueDatatype="5" unbalanced="0"/>
    <cacheHierarchy uniqueName="[tum_sex_data].[ageadj_CI_Lo]" caption="ageadj_CI_Lo" attribute="1" defaultMemberUniqueName="[tum_sex_data].[ageadj_CI_Lo].[All]" allUniqueName="[tum_sex_data].[ageadj_CI_Lo].[All]" dimensionUniqueName="[tum_sex_data]" displayFolder="" count="0" memberValueDatatype="5" unbalanced="0"/>
    <cacheHierarchy uniqueName="[tum_sex_data].[ageadj_CI_Hi]" caption="ageadj_CI_Hi" attribute="1" defaultMemberUniqueName="[tum_sex_data].[ageadj_CI_Hi].[All]" allUniqueName="[tum_sex_data].[ageadj_CI_Hi].[All]" dimensionUniqueName="[tum_sex_data]" displayFolder="" count="0" memberValueDatatype="5" unbalanced="0"/>
    <cacheHierarchy uniqueName="[tum_sex_data].[ci_range]" caption="ci_range" attribute="1" defaultMemberUniqueName="[tum_sex_data].[ci_range].[All]" allUniqueName="[tum_sex_data].[ci_range].[All]" dimensionUniqueName="[tum_sex_data]" displayFolder="" count="0" memberValueDatatype="130" unbalanced="0"/>
    <cacheHierarchy uniqueName="[tum_sex_data].[Column2]" caption="Column2" attribute="1" defaultMemberUniqueName="[tum_sex_data].[Column2].[All]" allUniqueName="[tum_sex_data].[Column2].[All]" dimensionUniqueName="[tum_sex_data]" displayFolder="" count="0" memberValueDatatype="130" unbalanced="0"/>
    <cacheHierarchy uniqueName="[Tum_Year_AA].[DX_YEAR]" caption="DX_YEAR" attribute="1" defaultMemberUniqueName="[Tum_Year_AA].[DX_YEAR].[All]" allUniqueName="[Tum_Year_AA].[DX_YEAR].[All]" dimensionUniqueName="[Tum_Year_AA]" displayFolder="" count="0" memberValueDatatype="20" unbalanced="0"/>
    <cacheHierarchy uniqueName="[Tum_Year_AA].[cncr_cllctn]" caption="cncr_cllctn" attribute="1" defaultMemberUniqueName="[Tum_Year_AA].[cncr_cllctn].[All]" allUniqueName="[Tum_Year_AA].[cncr_cllctn].[All]" dimensionUniqueName="[Tum_Year_AA]" displayFolder="" count="0" memberValueDatatype="130" unbalanced="0"/>
    <cacheHierarchy uniqueName="[Tum_Year_AA].[Count]" caption="Count" attribute="1" defaultMemberUniqueName="[Tum_Year_AA].[Count].[All]" allUniqueName="[Tum_Year_AA].[Count].[All]" dimensionUniqueName="[Tum_Year_AA]" displayFolder="" count="0" memberValueDatatype="20" unbalanced="0"/>
    <cacheHierarchy uniqueName="[Tum_Year_AA].[Pop_sum]" caption="Pop_sum" attribute="1" defaultMemberUniqueName="[Tum_Year_AA].[Pop_sum].[All]" allUniqueName="[Tum_Year_AA].[Pop_sum].[All]" dimensionUniqueName="[Tum_Year_AA]" displayFolder="" count="0" memberValueDatatype="5" unbalanced="0"/>
    <cacheHierarchy uniqueName="[Tum_Year_AA].[age_adj_rates]" caption="age_adj_rates" attribute="1" defaultMemberUniqueName="[Tum_Year_AA].[age_adj_rates].[All]" allUniqueName="[Tum_Year_AA].[age_adj_rates].[All]" dimensionUniqueName="[Tum_Year_AA]" displayFolder="" count="0" memberValueDatatype="5" unbalanced="0"/>
    <cacheHierarchy uniqueName="[Tum_Year_AA].[ageadj_CI_Lo]" caption="ageadj_CI_Lo" attribute="1" defaultMemberUniqueName="[Tum_Year_AA].[ageadj_CI_Lo].[All]" allUniqueName="[Tum_Year_AA].[ageadj_CI_Lo].[All]" dimensionUniqueName="[Tum_Year_AA]" displayFolder="" count="0" memberValueDatatype="5" unbalanced="0"/>
    <cacheHierarchy uniqueName="[Tum_Year_AA].[ageadj_CI_Hi]" caption="ageadj_CI_Hi" attribute="1" defaultMemberUniqueName="[Tum_Year_AA].[ageadj_CI_Hi].[All]" allUniqueName="[Tum_Year_AA].[ageadj_CI_Hi].[All]" dimensionUniqueName="[Tum_Year_AA]" displayFolder="" count="0" memberValueDatatype="5" unbalanced="0"/>
    <cacheHierarchy uniqueName="[Tum_Year_AA].[ci_range]" caption="ci_range" attribute="1" defaultMemberUniqueName="[Tum_Year_AA].[ci_range].[All]" allUniqueName="[Tum_Year_AA].[ci_range].[All]" dimensionUniqueName="[Tum_Year_AA]" displayFolder="" count="0" memberValueDatatype="130" unbalanced="0"/>
    <cacheHierarchy uniqueName="[Measures].[Sum of Count]" caption="Sum of Count" measure="1" displayFolder="" measureGroup="D_Year_AA" count="0">
      <extLst>
        <ext xmlns:x15="http://schemas.microsoft.com/office/spreadsheetml/2010/11/main" uri="{B97F6D7D-B522-45F9-BDA1-12C45D357490}">
          <x15:cacheHierarchy aggregatedColumn="51"/>
        </ext>
      </extLst>
    </cacheHierarchy>
    <cacheHierarchy uniqueName="[Measures].[Sum of age_adj_rates]" caption="Sum of age_adj_rates" measure="1" displayFolder="" measureGroup="D_Year_AA" count="0">
      <extLst>
        <ext xmlns:x15="http://schemas.microsoft.com/office/spreadsheetml/2010/11/main" uri="{B97F6D7D-B522-45F9-BDA1-12C45D357490}">
          <x15:cacheHierarchy aggregatedColumn="52"/>
        </ext>
      </extLst>
    </cacheHierarchy>
    <cacheHierarchy uniqueName="[Measures].[Sum of ageadj_CI_Lo]" caption="Sum of ageadj_CI_Lo" measure="1" displayFolder="" measureGroup="D_Year_AA" count="0">
      <extLst>
        <ext xmlns:x15="http://schemas.microsoft.com/office/spreadsheetml/2010/11/main" uri="{B97F6D7D-B522-45F9-BDA1-12C45D357490}">
          <x15:cacheHierarchy aggregatedColumn="53"/>
        </ext>
      </extLst>
    </cacheHierarchy>
    <cacheHierarchy uniqueName="[Measures].[Sum of ageadj_CI_Hi]" caption="Sum of ageadj_CI_Hi" measure="1" displayFolder="" measureGroup="D_Year_AA" count="0">
      <extLst>
        <ext xmlns:x15="http://schemas.microsoft.com/office/spreadsheetml/2010/11/main" uri="{B97F6D7D-B522-45F9-BDA1-12C45D357490}">
          <x15:cacheHierarchy aggregatedColumn="54"/>
        </ext>
      </extLst>
    </cacheHierarchy>
    <cacheHierarchy uniqueName="[Measures].[Sum of DX_YEAR 2]" caption="Sum of DX_YEAR 2" measure="1" displayFolder="" measureGroup="Tum_Year_AA" count="0">
      <extLst>
        <ext xmlns:x15="http://schemas.microsoft.com/office/spreadsheetml/2010/11/main" uri="{B97F6D7D-B522-45F9-BDA1-12C45D357490}">
          <x15:cacheHierarchy aggregatedColumn="108"/>
        </ext>
      </extLst>
    </cacheHierarchy>
    <cacheHierarchy uniqueName="[Measures].[Sum of Count 2]" caption="Sum of Count 2" measure="1" displayFolder="" measureGroup="Tum_Year_AA" count="0">
      <extLst>
        <ext xmlns:x15="http://schemas.microsoft.com/office/spreadsheetml/2010/11/main" uri="{B97F6D7D-B522-45F9-BDA1-12C45D357490}">
          <x15:cacheHierarchy aggregatedColumn="110"/>
        </ext>
      </extLst>
    </cacheHierarchy>
    <cacheHierarchy uniqueName="[Measures].[Sum of age_adj_rates 2]" caption="Sum of age_adj_rates 2" measure="1" displayFolder="" measureGroup="Tum_Year_AA" count="0">
      <extLst>
        <ext xmlns:x15="http://schemas.microsoft.com/office/spreadsheetml/2010/11/main" uri="{B97F6D7D-B522-45F9-BDA1-12C45D357490}">
          <x15:cacheHierarchy aggregatedColumn="112"/>
        </ext>
      </extLst>
    </cacheHierarchy>
    <cacheHierarchy uniqueName="[Measures].[Sum of ageadj_CI_Lo 2]" caption="Sum of ageadj_CI_Lo 2" measure="1" displayFolder="" measureGroup="Tum_Year_AA" count="0">
      <extLst>
        <ext xmlns:x15="http://schemas.microsoft.com/office/spreadsheetml/2010/11/main" uri="{B97F6D7D-B522-45F9-BDA1-12C45D357490}">
          <x15:cacheHierarchy aggregatedColumn="113"/>
        </ext>
      </extLst>
    </cacheHierarchy>
    <cacheHierarchy uniqueName="[Measures].[Sum of ageadj_CI_Hi 2]" caption="Sum of ageadj_CI_Hi 2" measure="1" displayFolder="" measureGroup="Tum_Year_AA" count="0">
      <extLst>
        <ext xmlns:x15="http://schemas.microsoft.com/office/spreadsheetml/2010/11/main" uri="{B97F6D7D-B522-45F9-BDA1-12C45D357490}">
          <x15:cacheHierarchy aggregatedColumn="114"/>
        </ext>
      </extLst>
    </cacheHierarchy>
    <cacheHierarchy uniqueName="[Measures].[Sum of year]" caption="Sum of year" measure="1" displayFolder="" measureGroup="D_Year_AA" count="0">
      <extLst>
        <ext xmlns:x15="http://schemas.microsoft.com/office/spreadsheetml/2010/11/main" uri="{B97F6D7D-B522-45F9-BDA1-12C45D357490}">
          <x15:cacheHierarchy aggregatedColumn="49"/>
        </ext>
      </extLst>
    </cacheHierarchy>
    <cacheHierarchy uniqueName="[Measures].[Sum of Crude_rate]" caption="Sum of Crude_rate" measure="1" displayFolder="" measureGroup="tum_age_data" count="0">
      <extLst>
        <ext xmlns:x15="http://schemas.microsoft.com/office/spreadsheetml/2010/11/main" uri="{B97F6D7D-B522-45F9-BDA1-12C45D357490}">
          <x15:cacheHierarchy aggregatedColumn="63"/>
        </ext>
      </extLst>
    </cacheHierarchy>
    <cacheHierarchy uniqueName="[Measures].[Count of ci_range]" caption="Count of ci_range" measure="1" displayFolder="" measureGroup="tum_age_data" count="0">
      <extLst>
        <ext xmlns:x15="http://schemas.microsoft.com/office/spreadsheetml/2010/11/main" uri="{B97F6D7D-B522-45F9-BDA1-12C45D357490}">
          <x15:cacheHierarchy aggregatedColumn="66"/>
        </ext>
      </extLst>
    </cacheHierarchy>
    <cacheHierarchy uniqueName="[Measures].[Sum of crude_Rate_CIL]" caption="Sum of crude_Rate_CIL" measure="1" displayFolder="" measureGroup="tum_age_data" count="0">
      <extLst>
        <ext xmlns:x15="http://schemas.microsoft.com/office/spreadsheetml/2010/11/main" uri="{B97F6D7D-B522-45F9-BDA1-12C45D357490}">
          <x15:cacheHierarchy aggregatedColumn="64"/>
        </ext>
      </extLst>
    </cacheHierarchy>
    <cacheHierarchy uniqueName="[Measures].[Sum of crude_Rate_CIU]" caption="Sum of crude_Rate_CIU" measure="1" displayFolder="" measureGroup="tum_age_data" count="0">
      <extLst>
        <ext xmlns:x15="http://schemas.microsoft.com/office/spreadsheetml/2010/11/main" uri="{B97F6D7D-B522-45F9-BDA1-12C45D357490}">
          <x15:cacheHierarchy aggregatedColumn="65"/>
        </ext>
      </extLst>
    </cacheHierarchy>
    <cacheHierarchy uniqueName="[Measures].[Sum of Crude_rate 2]" caption="Sum of Crude_rate 2" measure="1" displayFolder="" measureGroup="d_age_data" count="0">
      <extLst>
        <ext xmlns:x15="http://schemas.microsoft.com/office/spreadsheetml/2010/11/main" uri="{B97F6D7D-B522-45F9-BDA1-12C45D357490}">
          <x15:cacheHierarchy aggregatedColumn="5"/>
        </ext>
      </extLst>
    </cacheHierarchy>
    <cacheHierarchy uniqueName="[Measures].[Count of ci_range 2]" caption="Count of ci_range 2" measure="1" displayFolder="" measureGroup="tum_agg_age_data" count="0">
      <extLst>
        <ext xmlns:x15="http://schemas.microsoft.com/office/spreadsheetml/2010/11/main" uri="{B97F6D7D-B522-45F9-BDA1-12C45D357490}">
          <x15:cacheHierarchy aggregatedColumn="76"/>
        </ext>
      </extLst>
    </cacheHierarchy>
    <cacheHierarchy uniqueName="[Measures].[tum_age_alldata]" caption="tum_age_alldata" measure="1" displayFolder="" measureGroup="tum_age_data" count="0"/>
    <cacheHierarchy uniqueName="[Measures].[ci_display_d]" caption="ci_display_d" measure="1" displayFolder="" measureGroup="d_age_data" count="0"/>
    <cacheHierarchy uniqueName="[Measures].[data_all]" caption="data_all" measure="1" displayFolder="" measureGroup="tum_sex_data" count="0"/>
    <cacheHierarchy uniqueName="[Measures].[d_sex_display]" caption="d_sex_display" measure="1" displayFolder="" measureGroup="d_sex_data" count="0"/>
    <cacheHierarchy uniqueName="[Measures].[tum_race_alldata]" caption="tum_race_alldata" measure="1" displayFolder="" measureGroup="tum_race_data" count="0"/>
    <cacheHierarchy uniqueName="[Measures].[d_race_alldata]" caption="d_race_alldata" measure="1" displayFolder="" measureGroup="d_race_data" count="0"/>
    <cacheHierarchy uniqueName="[Measures].[tum_year_alldata]" caption="tum_year_alldata" measure="1" displayFolder="" measureGroup="Tum_Year_AA" count="0"/>
    <cacheHierarchy uniqueName="[Measures].[d_year_alldata]" caption="d_year_alldata" measure="1" displayFolder="" measureGroup="D_Year_AA" count="0"/>
    <cacheHierarchy uniqueName="[Measures].[agg_age_alldata]" caption="agg_age_alldata" measure="1" displayFolder="" measureGroup="tum_agg_age_data" count="0"/>
    <cacheHierarchy uniqueName="[Measures].[d_agg_age_out]" caption="d_agg_age_out" measure="1" displayFolder="" measureGroup="d_agg_age_data" count="0"/>
    <cacheHierarchy uniqueName="[Measures].[t_agg_sex_out]" caption="t_agg_sex_out" measure="1" displayFolder="" measureGroup="tum_agg_sex_data" count="0" oneField="1">
      <fieldsUsage count="1">
        <fieldUsage x="2"/>
      </fieldsUsage>
    </cacheHierarchy>
    <cacheHierarchy uniqueName="[Measures].[tum_agg_race_out]" caption="tum_agg_race_out" measure="1" displayFolder="" measureGroup="tum_agg_race_data" count="0"/>
    <cacheHierarchy uniqueName="[Measures].[d_agg_race_out]" caption="d_agg_race_out" measure="1" displayFolder="" measureGroup="d_agg_race_data" count="0"/>
    <cacheHierarchy uniqueName="[Measures].[d_agg_sex_out]" caption="d_agg_sex_out" measure="1" displayFolder="" measureGroup="d_agg_sex_data" count="0"/>
    <cacheHierarchy uniqueName="[Measures].[__XL_Count D_Year_AA]" caption="__XL_Count D_Year_AA" measure="1" displayFolder="" measureGroup="D_Year_AA" count="0" hidden="1"/>
    <cacheHierarchy uniqueName="[Measures].[__XL_Count Tum_Year_AA]" caption="__XL_Count Tum_Year_AA" measure="1" displayFolder="" measureGroup="Tum_Year_AA" count="0" hidden="1"/>
    <cacheHierarchy uniqueName="[Measures].[__XL_Count ind_cancers]" caption="__XL_Count ind_cancers" measure="1" displayFolder="" measureGroup="ind_cancers" count="0" hidden="1"/>
    <cacheHierarchy uniqueName="[Measures].[__XL_Count tum_age_data]" caption="__XL_Count tum_age_data" measure="1" displayFolder="" measureGroup="tum_age_data" count="0" hidden="1"/>
    <cacheHierarchy uniqueName="[Measures].[__XL_Count d_age_data]" caption="__XL_Count d_age_data" measure="1" displayFolder="" measureGroup="d_age_data" count="0" hidden="1"/>
    <cacheHierarchy uniqueName="[Measures].[__XL_Count tum_sex_data]" caption="__XL_Count tum_sex_data" measure="1" displayFolder="" measureGroup="tum_sex_data" count="0" hidden="1"/>
    <cacheHierarchy uniqueName="[Measures].[__XL_Count d_sex_data]" caption="__XL_Count d_sex_data" measure="1" displayFolder="" measureGroup="d_sex_data" count="0" hidden="1"/>
    <cacheHierarchy uniqueName="[Measures].[__XL_Count tum_race_data]" caption="__XL_Count tum_race_data" measure="1" displayFolder="" measureGroup="tum_race_data" count="0" hidden="1"/>
    <cacheHierarchy uniqueName="[Measures].[__XL_Count d_race_data]" caption="__XL_Count d_race_data" measure="1" displayFolder="" measureGroup="d_race_data" count="0" hidden="1"/>
    <cacheHierarchy uniqueName="[Measures].[__XL_Count tum_agg_age_data]" caption="__XL_Count tum_agg_age_data" measure="1" displayFolder="" measureGroup="tum_agg_age_data" count="0" hidden="1"/>
    <cacheHierarchy uniqueName="[Measures].[__XL_Count d_agg_age_data]" caption="__XL_Count d_agg_age_data" measure="1" displayFolder="" measureGroup="d_agg_age_data" count="0" hidden="1"/>
    <cacheHierarchy uniqueName="[Measures].[__XL_Count tum_agg_sex_data]" caption="__XL_Count tum_agg_sex_data" measure="1" displayFolder="" measureGroup="tum_agg_sex_data" count="0" hidden="1"/>
    <cacheHierarchy uniqueName="[Measures].[__XL_Count d_agg_sex_data]" caption="__XL_Count d_agg_sex_data" measure="1" displayFolder="" measureGroup="d_agg_sex_data" count="0" hidden="1"/>
    <cacheHierarchy uniqueName="[Measures].[__XL_Count tum_agg_race_data]" caption="__XL_Count tum_agg_race_data" measure="1" displayFolder="" measureGroup="tum_agg_race_data" count="0" hidden="1"/>
    <cacheHierarchy uniqueName="[Measures].[__XL_Count d_agg_race_data]" caption="__XL_Count d_agg_race_data" measure="1" displayFolder="" measureGroup="d_agg_race_data" count="0" hidden="1"/>
    <cacheHierarchy uniqueName="[Measures].[__No measures defined]" caption="__No measures defined" measure="1" displayFolder="" count="0" hidden="1"/>
  </cacheHierarchies>
  <kpis count="0"/>
  <dimensions count="16">
    <dimension name="d_age_data" uniqueName="[d_age_data]" caption="d_age_data"/>
    <dimension name="d_agg_age_data" uniqueName="[d_agg_age_data]" caption="d_agg_age_data"/>
    <dimension name="d_agg_race_data" uniqueName="[d_agg_race_data]" caption="d_agg_race_data"/>
    <dimension name="d_agg_sex_data" uniqueName="[d_agg_sex_data]" caption="d_agg_sex_data"/>
    <dimension name="d_race_data" uniqueName="[d_race_data]" caption="d_race_data"/>
    <dimension name="d_sex_data" uniqueName="[d_sex_data]" caption="d_sex_data"/>
    <dimension name="D_Year_AA" uniqueName="[D_Year_AA]" caption="D_Year_AA"/>
    <dimension name="ind_cancers" uniqueName="[ind_cancers]" caption="ind_cancers"/>
    <dimension measure="1" name="Measures" uniqueName="[Measures]" caption="Measures"/>
    <dimension name="tum_age_data" uniqueName="[tum_age_data]" caption="tum_age_data"/>
    <dimension name="tum_agg_age_data" uniqueName="[tum_agg_age_data]" caption="tum_agg_age_data"/>
    <dimension name="tum_agg_race_data" uniqueName="[tum_agg_race_data]" caption="tum_agg_race_data"/>
    <dimension name="tum_agg_sex_data" uniqueName="[tum_agg_sex_data]" caption="tum_agg_sex_data"/>
    <dimension name="tum_race_data" uniqueName="[tum_race_data]" caption="tum_race_data"/>
    <dimension name="tum_sex_data" uniqueName="[tum_sex_data]" caption="tum_sex_data"/>
    <dimension name="Tum_Year_AA" uniqueName="[Tum_Year_AA]" caption="Tum_Year_AA"/>
  </dimensions>
  <measureGroups count="15">
    <measureGroup name="d_age_data" caption="d_age_data"/>
    <measureGroup name="d_agg_age_data" caption="d_agg_age_data"/>
    <measureGroup name="d_agg_race_data" caption="d_agg_race_data"/>
    <measureGroup name="d_agg_sex_data" caption="d_agg_sex_data"/>
    <measureGroup name="d_race_data" caption="d_race_data"/>
    <measureGroup name="d_sex_data" caption="d_sex_data"/>
    <measureGroup name="D_Year_AA" caption="D_Year_AA"/>
    <measureGroup name="ind_cancers" caption="ind_cancers"/>
    <measureGroup name="tum_age_data" caption="tum_age_data"/>
    <measureGroup name="tum_agg_age_data" caption="tum_agg_age_data"/>
    <measureGroup name="tum_agg_race_data" caption="tum_agg_race_data"/>
    <measureGroup name="tum_agg_sex_data" caption="tum_agg_sex_data"/>
    <measureGroup name="tum_race_data" caption="tum_race_data"/>
    <measureGroup name="tum_sex_data" caption="tum_sex_data"/>
    <measureGroup name="Tum_Year_AA" caption="Tum_Year_AA"/>
  </measureGroups>
  <maps count="23">
    <map measureGroup="0" dimension="0"/>
    <map measureGroup="0" dimension="7"/>
    <map measureGroup="1" dimension="1"/>
    <map measureGroup="2" dimension="2"/>
    <map measureGroup="3" dimension="3"/>
    <map measureGroup="4" dimension="4"/>
    <map measureGroup="4" dimension="7"/>
    <map measureGroup="5" dimension="5"/>
    <map measureGroup="5" dimension="7"/>
    <map measureGroup="6" dimension="6"/>
    <map measureGroup="6" dimension="7"/>
    <map measureGroup="7" dimension="7"/>
    <map measureGroup="8" dimension="7"/>
    <map measureGroup="8" dimension="9"/>
    <map measureGroup="9" dimension="10"/>
    <map measureGroup="10" dimension="11"/>
    <map measureGroup="11" dimension="12"/>
    <map measureGroup="12" dimension="7"/>
    <map measureGroup="12" dimension="13"/>
    <map measureGroup="13" dimension="7"/>
    <map measureGroup="13" dimension="14"/>
    <map measureGroup="14" dimension="7"/>
    <map measureGroup="14" dimension="1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Nicholas Zito" refreshedDate="45363.439018287034" backgroundQuery="1" createdVersion="8" refreshedVersion="8" minRefreshableVersion="3" recordCount="0" supportSubquery="1" supportAdvancedDrill="1" xr:uid="{BE986E23-4B3B-4B5F-B9E4-65082991D93F}">
  <cacheSource type="external" connectionId="1"/>
  <cacheFields count="3">
    <cacheField name="[d_agg_sex_data].[year].[year]" caption="year" numFmtId="0" hierarchy="25" level="1">
      <sharedItems containsSemiMixedTypes="0" containsString="0" containsNumber="1" containsInteger="1" minValue="2010" maxValue="2021" count="12">
        <n v="2010"/>
        <n v="2011"/>
        <n v="2012"/>
        <n v="2013"/>
        <n v="2014"/>
        <n v="2015"/>
        <n v="2016"/>
        <n v="2017"/>
        <n v="2018"/>
        <n v="2019"/>
        <n v="2020"/>
        <n v="2021"/>
      </sharedItems>
      <extLst>
        <ext xmlns:x15="http://schemas.microsoft.com/office/spreadsheetml/2010/11/main" uri="{4F2E5C28-24EA-4eb8-9CBF-B6C8F9C3D259}">
          <x15:cachedUniqueNames>
            <x15:cachedUniqueName index="0" name="[d_agg_sex_data].[year].&amp;[2010]"/>
            <x15:cachedUniqueName index="1" name="[d_agg_sex_data].[year].&amp;[2011]"/>
            <x15:cachedUniqueName index="2" name="[d_agg_sex_data].[year].&amp;[2012]"/>
            <x15:cachedUniqueName index="3" name="[d_agg_sex_data].[year].&amp;[2013]"/>
            <x15:cachedUniqueName index="4" name="[d_agg_sex_data].[year].&amp;[2014]"/>
            <x15:cachedUniqueName index="5" name="[d_agg_sex_data].[year].&amp;[2015]"/>
            <x15:cachedUniqueName index="6" name="[d_agg_sex_data].[year].&amp;[2016]"/>
            <x15:cachedUniqueName index="7" name="[d_agg_sex_data].[year].&amp;[2017]"/>
            <x15:cachedUniqueName index="8" name="[d_agg_sex_data].[year].&amp;[2018]"/>
            <x15:cachedUniqueName index="9" name="[d_agg_sex_data].[year].&amp;[2019]"/>
            <x15:cachedUniqueName index="10" name="[d_agg_sex_data].[year].&amp;[2020]"/>
            <x15:cachedUniqueName index="11" name="[d_agg_sex_data].[year].&amp;[2021]"/>
          </x15:cachedUniqueNames>
        </ext>
      </extLst>
    </cacheField>
    <cacheField name="[d_agg_sex_data].[sex].[sex]" caption="sex" numFmtId="0" hierarchy="26" level="1">
      <sharedItems count="2">
        <s v="Female"/>
        <s v="Male"/>
      </sharedItems>
      <extLst>
        <ext xmlns:x15="http://schemas.microsoft.com/office/spreadsheetml/2010/11/main" uri="{4F2E5C28-24EA-4eb8-9CBF-B6C8F9C3D259}">
          <x15:cachedUniqueNames>
            <x15:cachedUniqueName index="0" name="[d_agg_sex_data].[sex].&amp;[Female]"/>
            <x15:cachedUniqueName index="1" name="[d_agg_sex_data].[sex].&amp;[Male]"/>
          </x15:cachedUniqueNames>
        </ext>
      </extLst>
    </cacheField>
    <cacheField name="[Measures].[d_agg_sex_out]" caption="d_agg_sex_out" numFmtId="0" hierarchy="145" level="32767"/>
  </cacheFields>
  <cacheHierarchies count="162">
    <cacheHierarchy uniqueName="[d_age_data].[cncr_cllctn]" caption="cncr_cllctn" attribute="1" defaultMemberUniqueName="[d_age_data].[cncr_cllctn].[All]" allUniqueName="[d_age_data].[cncr_cllctn].[All]" dimensionUniqueName="[d_age_data]" displayFolder="" count="0" memberValueDatatype="130" unbalanced="0"/>
    <cacheHierarchy uniqueName="[d_age_data].[year]" caption="year" attribute="1" defaultMemberUniqueName="[d_age_data].[year].[All]" allUniqueName="[d_age_data].[year].[All]" dimensionUniqueName="[d_age_data]" displayFolder="" count="0" memberValueDatatype="20" unbalanced="0"/>
    <cacheHierarchy uniqueName="[d_age_data].[AGE_GRP1]" caption="AGE_GRP1" attribute="1" defaultMemberUniqueName="[d_age_data].[AGE_GRP1].[All]" allUniqueName="[d_age_data].[AGE_GRP1].[All]" dimensionUniqueName="[d_age_data]" displayFolder="" count="0" memberValueDatatype="130" unbalanced="0"/>
    <cacheHierarchy uniqueName="[d_age_data].[COUNT]" caption="COUNT" attribute="1" defaultMemberUniqueName="[d_age_data].[COUNT].[All]" allUniqueName="[d_age_data].[COUNT].[All]" dimensionUniqueName="[d_age_data]" displayFolder="" count="0" memberValueDatatype="20" unbalanced="0"/>
    <cacheHierarchy uniqueName="[d_age_data].[PERCENT]" caption="PERCENT" attribute="1" defaultMemberUniqueName="[d_age_data].[PERCENT].[All]" allUniqueName="[d_age_data].[PERCENT].[All]" dimensionUniqueName="[d_age_data]" displayFolder="" count="0" memberValueDatatype="5" unbalanced="0"/>
    <cacheHierarchy uniqueName="[d_age_data].[Crude_rate]" caption="Crude_rate" attribute="1" defaultMemberUniqueName="[d_age_data].[Crude_rate].[All]" allUniqueName="[d_age_data].[Crude_rate].[All]" dimensionUniqueName="[d_age_data]" displayFolder="" count="0" memberValueDatatype="5" unbalanced="0"/>
    <cacheHierarchy uniqueName="[d_age_data].[crude_Rate_CIL]" caption="crude_Rate_CIL" attribute="1" defaultMemberUniqueName="[d_age_data].[crude_Rate_CIL].[All]" allUniqueName="[d_age_data].[crude_Rate_CIL].[All]" dimensionUniqueName="[d_age_data]" displayFolder="" count="0" memberValueDatatype="5" unbalanced="0"/>
    <cacheHierarchy uniqueName="[d_age_data].[crude_Rate_CIU]" caption="crude_Rate_CIU" attribute="1" defaultMemberUniqueName="[d_age_data].[crude_Rate_CIU].[All]" allUniqueName="[d_age_data].[crude_Rate_CIU].[All]" dimensionUniqueName="[d_age_data]" displayFolder="" count="0" memberValueDatatype="5" unbalanced="0"/>
    <cacheHierarchy uniqueName="[d_age_data].[ci_range]" caption="ci_range" attribute="1" defaultMemberUniqueName="[d_age_data].[ci_range].[All]" allUniqueName="[d_age_data].[ci_range].[All]" dimensionUniqueName="[d_age_data]" displayFolder="" count="0" memberValueDatatype="130" unbalanced="0"/>
    <cacheHierarchy uniqueName="[d_agg_age_data].[Aggregate_Recode]" caption="Aggregate_Recode" attribute="1" defaultMemberUniqueName="[d_agg_age_data].[Aggregate_Recode].[All]" allUniqueName="[d_agg_age_data].[Aggregate_Recode].[All]" dimensionUniqueName="[d_agg_age_data]" displayFolder="" count="0" memberValueDatatype="20" unbalanced="0"/>
    <cacheHierarchy uniqueName="[d_agg_age_data].[year]" caption="year" attribute="1" defaultMemberUniqueName="[d_agg_age_data].[year].[All]" allUniqueName="[d_agg_age_data].[year].[All]" dimensionUniqueName="[d_agg_age_data]" displayFolder="" count="0" memberValueDatatype="20" unbalanced="0"/>
    <cacheHierarchy uniqueName="[d_agg_age_data].[AGE_GRP1]" caption="AGE_GRP1" attribute="1" defaultMemberUniqueName="[d_agg_age_data].[AGE_GRP1].[All]" allUniqueName="[d_agg_age_data].[AGE_GRP1].[All]" dimensionUniqueName="[d_agg_age_data]" displayFolder="" count="0" memberValueDatatype="130" unbalanced="0"/>
    <cacheHierarchy uniqueName="[d_agg_age_data].[COUNT]" caption="COUNT" attribute="1" defaultMemberUniqueName="[d_agg_age_data].[COUNT].[All]" allUniqueName="[d_agg_age_data].[COUNT].[All]" dimensionUniqueName="[d_agg_age_data]" displayFolder="" count="0" memberValueDatatype="20" unbalanced="0"/>
    <cacheHierarchy uniqueName="[d_agg_age_data].[PERCENT]" caption="PERCENT" attribute="1" defaultMemberUniqueName="[d_agg_age_data].[PERCENT].[All]" allUniqueName="[d_agg_age_data].[PERCENT].[All]" dimensionUniqueName="[d_agg_age_data]" displayFolder="" count="0" memberValueDatatype="5" unbalanced="0"/>
    <cacheHierarchy uniqueName="[d_agg_age_data].[Crude_rate]" caption="Crude_rate" attribute="1" defaultMemberUniqueName="[d_agg_age_data].[Crude_rate].[All]" allUniqueName="[d_agg_age_data].[Crude_rate].[All]" dimensionUniqueName="[d_agg_age_data]" displayFolder="" count="0" memberValueDatatype="5" unbalanced="0"/>
    <cacheHierarchy uniqueName="[d_agg_age_data].[crude_Rate_CIL]" caption="crude_Rate_CIL" attribute="1" defaultMemberUniqueName="[d_agg_age_data].[crude_Rate_CIL].[All]" allUniqueName="[d_agg_age_data].[crude_Rate_CIL].[All]" dimensionUniqueName="[d_agg_age_data]" displayFolder="" count="0" memberValueDatatype="5" unbalanced="0"/>
    <cacheHierarchy uniqueName="[d_agg_age_data].[crude_Rate_CIU]" caption="crude_Rate_CIU" attribute="1" defaultMemberUniqueName="[d_agg_age_data].[crude_Rate_CIU].[All]" allUniqueName="[d_agg_age_data].[crude_Rate_CIU].[All]" dimensionUniqueName="[d_agg_age_data]" displayFolder="" count="0" memberValueDatatype="5" unbalanced="0"/>
    <cacheHierarchy uniqueName="[d_agg_age_data].[ci_range]" caption="ci_range" attribute="1" defaultMemberUniqueName="[d_agg_age_data].[ci_range].[All]" allUniqueName="[d_agg_age_data].[ci_range].[All]" dimensionUniqueName="[d_agg_age_data]" displayFolder="" count="0" memberValueDatatype="130" unbalanced="0"/>
    <cacheHierarchy uniqueName="[d_agg_race_data].[year]" caption="year" attribute="1" defaultMemberUniqueName="[d_agg_race_data].[year].[All]" allUniqueName="[d_agg_race_data].[year].[All]" dimensionUniqueName="[d_agg_race_data]" displayFolder="" count="0" memberValueDatatype="20" unbalanced="0"/>
    <cacheHierarchy uniqueName="[d_agg_race_data].[race_ethnchs]" caption="race_ethnchs" attribute="1" defaultMemberUniqueName="[d_agg_race_data].[race_ethnchs].[All]" allUniqueName="[d_agg_race_data].[race_ethnchs].[All]" dimensionUniqueName="[d_agg_race_data]" displayFolder="" count="0" memberValueDatatype="130" unbalanced="0"/>
    <cacheHierarchy uniqueName="[d_agg_race_data].[Count]" caption="Count" attribute="1" defaultMemberUniqueName="[d_agg_race_data].[Count].[All]" allUniqueName="[d_agg_race_data].[Count].[All]" dimensionUniqueName="[d_agg_race_data]" displayFolder="" count="0" memberValueDatatype="20" unbalanced="0"/>
    <cacheHierarchy uniqueName="[d_agg_race_data].[age_adj_rates]" caption="age_adj_rates" attribute="1" defaultMemberUniqueName="[d_agg_race_data].[age_adj_rates].[All]" allUniqueName="[d_agg_race_data].[age_adj_rates].[All]" dimensionUniqueName="[d_agg_race_data]" displayFolder="" count="0" memberValueDatatype="5" unbalanced="0"/>
    <cacheHierarchy uniqueName="[d_agg_race_data].[ageadj_CI_Lo]" caption="ageadj_CI_Lo" attribute="1" defaultMemberUniqueName="[d_agg_race_data].[ageadj_CI_Lo].[All]" allUniqueName="[d_agg_race_data].[ageadj_CI_Lo].[All]" dimensionUniqueName="[d_agg_race_data]" displayFolder="" count="0" memberValueDatatype="5" unbalanced="0"/>
    <cacheHierarchy uniqueName="[d_agg_race_data].[ageadj_CI_Hi]" caption="ageadj_CI_Hi" attribute="1" defaultMemberUniqueName="[d_agg_race_data].[ageadj_CI_Hi].[All]" allUniqueName="[d_agg_race_data].[ageadj_CI_Hi].[All]" dimensionUniqueName="[d_agg_race_data]" displayFolder="" count="0" memberValueDatatype="5" unbalanced="0"/>
    <cacheHierarchy uniqueName="[d_agg_race_data].[ci _range]" caption="ci _range" attribute="1" defaultMemberUniqueName="[d_agg_race_data].[ci _range].[All]" allUniqueName="[d_agg_race_data].[ci _range].[All]" dimensionUniqueName="[d_agg_race_data]" displayFolder="" count="0" memberValueDatatype="130" unbalanced="0"/>
    <cacheHierarchy uniqueName="[d_agg_sex_data].[year]" caption="year" attribute="1" defaultMemberUniqueName="[d_agg_sex_data].[year].[All]" allUniqueName="[d_agg_sex_data].[year].[All]" dimensionUniqueName="[d_agg_sex_data]" displayFolder="" count="2" memberValueDatatype="20" unbalanced="0">
      <fieldsUsage count="2">
        <fieldUsage x="-1"/>
        <fieldUsage x="0"/>
      </fieldsUsage>
    </cacheHierarchy>
    <cacheHierarchy uniqueName="[d_agg_sex_data].[sex]" caption="sex" attribute="1" defaultMemberUniqueName="[d_agg_sex_data].[sex].[All]" allUniqueName="[d_agg_sex_data].[sex].[All]" dimensionUniqueName="[d_agg_sex_data]" displayFolder="" count="2" memberValueDatatype="130" unbalanced="0">
      <fieldsUsage count="2">
        <fieldUsage x="-1"/>
        <fieldUsage x="1"/>
      </fieldsUsage>
    </cacheHierarchy>
    <cacheHierarchy uniqueName="[d_agg_sex_data].[Count]" caption="Count" attribute="1" defaultMemberUniqueName="[d_agg_sex_data].[Count].[All]" allUniqueName="[d_agg_sex_data].[Count].[All]" dimensionUniqueName="[d_agg_sex_data]" displayFolder="" count="0" memberValueDatatype="20" unbalanced="0"/>
    <cacheHierarchy uniqueName="[d_agg_sex_data].[age_adj_rates]" caption="age_adj_rates" attribute="1" defaultMemberUniqueName="[d_agg_sex_data].[age_adj_rates].[All]" allUniqueName="[d_agg_sex_data].[age_adj_rates].[All]" dimensionUniqueName="[d_agg_sex_data]" displayFolder="" count="0" memberValueDatatype="5" unbalanced="0"/>
    <cacheHierarchy uniqueName="[d_agg_sex_data].[ageadj_CI_Lo]" caption="ageadj_CI_Lo" attribute="1" defaultMemberUniqueName="[d_agg_sex_data].[ageadj_CI_Lo].[All]" allUniqueName="[d_agg_sex_data].[ageadj_CI_Lo].[All]" dimensionUniqueName="[d_agg_sex_data]" displayFolder="" count="0" memberValueDatatype="5" unbalanced="0"/>
    <cacheHierarchy uniqueName="[d_agg_sex_data].[ageadj_CI_Hi]" caption="ageadj_CI_Hi" attribute="1" defaultMemberUniqueName="[d_agg_sex_data].[ageadj_CI_Hi].[All]" allUniqueName="[d_agg_sex_data].[ageadj_CI_Hi].[All]" dimensionUniqueName="[d_agg_sex_data]" displayFolder="" count="0" memberValueDatatype="5" unbalanced="0"/>
    <cacheHierarchy uniqueName="[d_agg_sex_data].[ci_range]" caption="ci_range" attribute="1" defaultMemberUniqueName="[d_agg_sex_data].[ci_range].[All]" allUniqueName="[d_agg_sex_data].[ci_range].[All]" dimensionUniqueName="[d_agg_sex_data]" displayFolder="" count="0" memberValueDatatype="130" unbalanced="0"/>
    <cacheHierarchy uniqueName="[d_race_data].[year]" caption="year" attribute="1" defaultMemberUniqueName="[d_race_data].[year].[All]" allUniqueName="[d_race_data].[year].[All]" dimensionUniqueName="[d_race_data]" displayFolder="" count="0" memberValueDatatype="20" unbalanced="0"/>
    <cacheHierarchy uniqueName="[d_race_data].[cncr_cllctn]" caption="cncr_cllctn" attribute="1" defaultMemberUniqueName="[d_race_data].[cncr_cllctn].[All]" allUniqueName="[d_race_data].[cncr_cllctn].[All]" dimensionUniqueName="[d_race_data]" displayFolder="" count="0" memberValueDatatype="130" unbalanced="0"/>
    <cacheHierarchy uniqueName="[d_race_data].[race_ethnchs]" caption="race_ethnchs" attribute="1" defaultMemberUniqueName="[d_race_data].[race_ethnchs].[All]" allUniqueName="[d_race_data].[race_ethnchs].[All]" dimensionUniqueName="[d_race_data]" displayFolder="" count="0" memberValueDatatype="130" unbalanced="0"/>
    <cacheHierarchy uniqueName="[d_race_data].[Count]" caption="Count" attribute="1" defaultMemberUniqueName="[d_race_data].[Count].[All]" allUniqueName="[d_race_data].[Count].[All]" dimensionUniqueName="[d_race_data]" displayFolder="" count="0" memberValueDatatype="20" unbalanced="0"/>
    <cacheHierarchy uniqueName="[d_race_data].[age_adj_rates]" caption="age_adj_rates" attribute="1" defaultMemberUniqueName="[d_race_data].[age_adj_rates].[All]" allUniqueName="[d_race_data].[age_adj_rates].[All]" dimensionUniqueName="[d_race_data]" displayFolder="" count="0" memberValueDatatype="5" unbalanced="0"/>
    <cacheHierarchy uniqueName="[d_race_data].[ageadj_CI_Lo]" caption="ageadj_CI_Lo" attribute="1" defaultMemberUniqueName="[d_race_data].[ageadj_CI_Lo].[All]" allUniqueName="[d_race_data].[ageadj_CI_Lo].[All]" dimensionUniqueName="[d_race_data]" displayFolder="" count="0" memberValueDatatype="5" unbalanced="0"/>
    <cacheHierarchy uniqueName="[d_race_data].[ageadj_CI_Hi]" caption="ageadj_CI_Hi" attribute="1" defaultMemberUniqueName="[d_race_data].[ageadj_CI_Hi].[All]" allUniqueName="[d_race_data].[ageadj_CI_Hi].[All]" dimensionUniqueName="[d_race_data]" displayFolder="" count="0" memberValueDatatype="5" unbalanced="0"/>
    <cacheHierarchy uniqueName="[d_race_data].[ci_lo_fix]" caption="ci_lo_fix" attribute="1" defaultMemberUniqueName="[d_race_data].[ci_lo_fix].[All]" allUniqueName="[d_race_data].[ci_lo_fix].[All]" dimensionUniqueName="[d_race_data]" displayFolder="" count="0" memberValueDatatype="5" unbalanced="0"/>
    <cacheHierarchy uniqueName="[d_race_data].[ci_range]" caption="ci_range" attribute="1" defaultMemberUniqueName="[d_race_data].[ci_range].[All]" allUniqueName="[d_race_data].[ci_range].[All]" dimensionUniqueName="[d_race_data]" displayFolder="" count="0" memberValueDatatype="130" unbalanced="0"/>
    <cacheHierarchy uniqueName="[d_sex_data].[year]" caption="year" attribute="1" defaultMemberUniqueName="[d_sex_data].[year].[All]" allUniqueName="[d_sex_data].[year].[All]" dimensionUniqueName="[d_sex_data]" displayFolder="" count="0" memberValueDatatype="20" unbalanced="0"/>
    <cacheHierarchy uniqueName="[d_sex_data].[cncr_cllctn]" caption="cncr_cllctn" attribute="1" defaultMemberUniqueName="[d_sex_data].[cncr_cllctn].[All]" allUniqueName="[d_sex_data].[cncr_cllctn].[All]" dimensionUniqueName="[d_sex_data]" displayFolder="" count="0" memberValueDatatype="130" unbalanced="0"/>
    <cacheHierarchy uniqueName="[d_sex_data].[sex]" caption="sex" attribute="1" defaultMemberUniqueName="[d_sex_data].[sex].[All]" allUniqueName="[d_sex_data].[sex].[All]" dimensionUniqueName="[d_sex_data]" displayFolder="" count="0" memberValueDatatype="130" unbalanced="0"/>
    <cacheHierarchy uniqueName="[d_sex_data].[Count]" caption="Count" attribute="1" defaultMemberUniqueName="[d_sex_data].[Count].[All]" allUniqueName="[d_sex_data].[Count].[All]" dimensionUniqueName="[d_sex_data]" displayFolder="" count="0" memberValueDatatype="20" unbalanced="0"/>
    <cacheHierarchy uniqueName="[d_sex_data].[age_adj_rates]" caption="age_adj_rates" attribute="1" defaultMemberUniqueName="[d_sex_data].[age_adj_rates].[All]" allUniqueName="[d_sex_data].[age_adj_rates].[All]" dimensionUniqueName="[d_sex_data]" displayFolder="" count="0" memberValueDatatype="5" unbalanced="0"/>
    <cacheHierarchy uniqueName="[d_sex_data].[ageadj_CI_Lo]" caption="ageadj_CI_Lo" attribute="1" defaultMemberUniqueName="[d_sex_data].[ageadj_CI_Lo].[All]" allUniqueName="[d_sex_data].[ageadj_CI_Lo].[All]" dimensionUniqueName="[d_sex_data]" displayFolder="" count="0" memberValueDatatype="5" unbalanced="0"/>
    <cacheHierarchy uniqueName="[d_sex_data].[ageadj_CI_Hi]" caption="ageadj_CI_Hi" attribute="1" defaultMemberUniqueName="[d_sex_data].[ageadj_CI_Hi].[All]" allUniqueName="[d_sex_data].[ageadj_CI_Hi].[All]" dimensionUniqueName="[d_sex_data]" displayFolder="" count="0" memberValueDatatype="5" unbalanced="0"/>
    <cacheHierarchy uniqueName="[d_sex_data].[ci_range]" caption="ci_range" attribute="1" defaultMemberUniqueName="[d_sex_data].[ci_range].[All]" allUniqueName="[d_sex_data].[ci_range].[All]" dimensionUniqueName="[d_sex_data]" displayFolder="" count="0" memberValueDatatype="130" unbalanced="0"/>
    <cacheHierarchy uniqueName="[D_Year_AA].[year]" caption="year" attribute="1" defaultMemberUniqueName="[D_Year_AA].[year].[All]" allUniqueName="[D_Year_AA].[year].[All]" dimensionUniqueName="[D_Year_AA]" displayFolder="" count="0" memberValueDatatype="20" unbalanced="0"/>
    <cacheHierarchy uniqueName="[D_Year_AA].[cncr_cllctn]" caption="cncr_cllctn" attribute="1" defaultMemberUniqueName="[D_Year_AA].[cncr_cllctn].[All]" allUniqueName="[D_Year_AA].[cncr_cllctn].[All]" dimensionUniqueName="[D_Year_AA]" displayFolder="" count="0" memberValueDatatype="130" unbalanced="0"/>
    <cacheHierarchy uniqueName="[D_Year_AA].[Count]" caption="Count" attribute="1" defaultMemberUniqueName="[D_Year_AA].[Count].[All]" allUniqueName="[D_Year_AA].[Count].[All]" dimensionUniqueName="[D_Year_AA]" displayFolder="" count="0" memberValueDatatype="20" unbalanced="0"/>
    <cacheHierarchy uniqueName="[D_Year_AA].[age_adj_rates]" caption="age_adj_rates" attribute="1" defaultMemberUniqueName="[D_Year_AA].[age_adj_rates].[All]" allUniqueName="[D_Year_AA].[age_adj_rates].[All]" dimensionUniqueName="[D_Year_AA]" displayFolder="" count="0" memberValueDatatype="5" unbalanced="0"/>
    <cacheHierarchy uniqueName="[D_Year_AA].[ageadj_CI_Lo]" caption="ageadj_CI_Lo" attribute="1" defaultMemberUniqueName="[D_Year_AA].[ageadj_CI_Lo].[All]" allUniqueName="[D_Year_AA].[ageadj_CI_Lo].[All]" dimensionUniqueName="[D_Year_AA]" displayFolder="" count="0" memberValueDatatype="5" unbalanced="0"/>
    <cacheHierarchy uniqueName="[D_Year_AA].[ageadj_CI_Hi]" caption="ageadj_CI_Hi" attribute="1" defaultMemberUniqueName="[D_Year_AA].[ageadj_CI_Hi].[All]" allUniqueName="[D_Year_AA].[ageadj_CI_Hi].[All]" dimensionUniqueName="[D_Year_AA]" displayFolder="" count="0" memberValueDatatype="5" unbalanced="0"/>
    <cacheHierarchy uniqueName="[D_Year_AA].[ci_range]" caption="ci_range" attribute="1" defaultMemberUniqueName="[D_Year_AA].[ci_range].[All]" allUniqueName="[D_Year_AA].[ci_range].[All]" dimensionUniqueName="[D_Year_AA]" displayFolder="" count="0" memberValueDatatype="130" unbalanced="0"/>
    <cacheHierarchy uniqueName="[ind_cancers].[cncr_cllctn]" caption="cncr_cllctn" attribute="1" defaultMemberUniqueName="[ind_cancers].[cncr_cllctn].[All]" allUniqueName="[ind_cancers].[cncr_cllctn].[All]" dimensionUniqueName="[ind_cancers]" displayFolder="" count="0" memberValueDatatype="130" unbalanced="0"/>
    <cacheHierarchy uniqueName="[tum_age_data].[cncr_cllctn]" caption="cncr_cllctn" attribute="1" defaultMemberUniqueName="[tum_age_data].[cncr_cllctn].[All]" allUniqueName="[tum_age_data].[cncr_cllctn].[All]" dimensionUniqueName="[tum_age_data]" displayFolder="" count="0" memberValueDatatype="130" unbalanced="0"/>
    <cacheHierarchy uniqueName="[tum_age_data].[DX_YEAR]" caption="DX_YEAR" attribute="1" defaultMemberUniqueName="[tum_age_data].[DX_YEAR].[All]" allUniqueName="[tum_age_data].[DX_YEAR].[All]" dimensionUniqueName="[tum_age_data]" displayFolder="" count="0" memberValueDatatype="20" unbalanced="0"/>
    <cacheHierarchy uniqueName="[tum_age_data].[AGE_GRP1]" caption="AGE_GRP1" attribute="1" defaultMemberUniqueName="[tum_age_data].[AGE_GRP1].[All]" allUniqueName="[tum_age_data].[AGE_GRP1].[All]" dimensionUniqueName="[tum_age_data]" displayFolder="" count="0" memberValueDatatype="130" unbalanced="0"/>
    <cacheHierarchy uniqueName="[tum_age_data].[COUNT]" caption="COUNT" attribute="1" defaultMemberUniqueName="[tum_age_data].[COUNT].[All]" allUniqueName="[tum_age_data].[COUNT].[All]" dimensionUniqueName="[tum_age_data]" displayFolder="" count="0" memberValueDatatype="20" unbalanced="0"/>
    <cacheHierarchy uniqueName="[tum_age_data].[PERCENT]" caption="PERCENT" attribute="1" defaultMemberUniqueName="[tum_age_data].[PERCENT].[All]" allUniqueName="[tum_age_data].[PERCENT].[All]" dimensionUniqueName="[tum_age_data]" displayFolder="" count="0" memberValueDatatype="5" unbalanced="0"/>
    <cacheHierarchy uniqueName="[tum_age_data].[Population]" caption="Population" attribute="1" defaultMemberUniqueName="[tum_age_data].[Population].[All]" allUniqueName="[tum_age_data].[Population].[All]" dimensionUniqueName="[tum_age_data]" displayFolder="" count="0" memberValueDatatype="5" unbalanced="0"/>
    <cacheHierarchy uniqueName="[tum_age_data].[Crude_rate]" caption="Crude_rate" attribute="1" defaultMemberUniqueName="[tum_age_data].[Crude_rate].[All]" allUniqueName="[tum_age_data].[Crude_rate].[All]" dimensionUniqueName="[tum_age_data]" displayFolder="" count="0" memberValueDatatype="5" unbalanced="0"/>
    <cacheHierarchy uniqueName="[tum_age_data].[crude_Rate_CIL]" caption="crude_Rate_CIL" attribute="1" defaultMemberUniqueName="[tum_age_data].[crude_Rate_CIL].[All]" allUniqueName="[tum_age_data].[crude_Rate_CIL].[All]" dimensionUniqueName="[tum_age_data]" displayFolder="" count="0" memberValueDatatype="5" unbalanced="0"/>
    <cacheHierarchy uniqueName="[tum_age_data].[crude_Rate_CIU]" caption="crude_Rate_CIU" attribute="1" defaultMemberUniqueName="[tum_age_data].[crude_Rate_CIU].[All]" allUniqueName="[tum_age_data].[crude_Rate_CIU].[All]" dimensionUniqueName="[tum_age_data]" displayFolder="" count="0" memberValueDatatype="5" unbalanced="0"/>
    <cacheHierarchy uniqueName="[tum_age_data].[ci_range]" caption="ci_range" attribute="1" defaultMemberUniqueName="[tum_age_data].[ci_range].[All]" allUniqueName="[tum_age_data].[ci_range].[All]" dimensionUniqueName="[tum_age_data]" displayFolder="" count="0" memberValueDatatype="130" unbalanced="0"/>
    <cacheHierarchy uniqueName="[tum_agg_age_data].[CNR_GRP3]" caption="CNR_GRP3" attribute="1" defaultMemberUniqueName="[tum_agg_age_data].[CNR_GRP3].[All]" allUniqueName="[tum_agg_age_data].[CNR_GRP3].[All]" dimensionUniqueName="[tum_agg_age_data]" displayFolder="" count="0" memberValueDatatype="20" unbalanced="0"/>
    <cacheHierarchy uniqueName="[tum_agg_age_data].[DX_YEAR]" caption="DX_YEAR" attribute="1" defaultMemberUniqueName="[tum_agg_age_data].[DX_YEAR].[All]" allUniqueName="[tum_agg_age_data].[DX_YEAR].[All]" dimensionUniqueName="[tum_agg_age_data]" displayFolder="" count="0" memberValueDatatype="20" unbalanced="0"/>
    <cacheHierarchy uniqueName="[tum_agg_age_data].[AGE_GRP1]" caption="AGE_GRP1" attribute="1" defaultMemberUniqueName="[tum_agg_age_data].[AGE_GRP1].[All]" allUniqueName="[tum_agg_age_data].[AGE_GRP1].[All]" dimensionUniqueName="[tum_agg_age_data]" displayFolder="" count="0" memberValueDatatype="130" unbalanced="0"/>
    <cacheHierarchy uniqueName="[tum_agg_age_data].[COUNT]" caption="COUNT" attribute="1" defaultMemberUniqueName="[tum_agg_age_data].[COUNT].[All]" allUniqueName="[tum_agg_age_data].[COUNT].[All]" dimensionUniqueName="[tum_agg_age_data]" displayFolder="" count="0" memberValueDatatype="20" unbalanced="0"/>
    <cacheHierarchy uniqueName="[tum_agg_age_data].[PERCENT]" caption="PERCENT" attribute="1" defaultMemberUniqueName="[tum_agg_age_data].[PERCENT].[All]" allUniqueName="[tum_agg_age_data].[PERCENT].[All]" dimensionUniqueName="[tum_agg_age_data]" displayFolder="" count="0" memberValueDatatype="5" unbalanced="0"/>
    <cacheHierarchy uniqueName="[tum_agg_age_data].[Population]" caption="Population" attribute="1" defaultMemberUniqueName="[tum_agg_age_data].[Population].[All]" allUniqueName="[tum_agg_age_data].[Population].[All]" dimensionUniqueName="[tum_agg_age_data]" displayFolder="" count="0" memberValueDatatype="5" unbalanced="0"/>
    <cacheHierarchy uniqueName="[tum_agg_age_data].[Crude_rate]" caption="Crude_rate" attribute="1" defaultMemberUniqueName="[tum_agg_age_data].[Crude_rate].[All]" allUniqueName="[tum_agg_age_data].[Crude_rate].[All]" dimensionUniqueName="[tum_agg_age_data]" displayFolder="" count="0" memberValueDatatype="5" unbalanced="0"/>
    <cacheHierarchy uniqueName="[tum_agg_age_data].[crude_Rate_CIL]" caption="crude_Rate_CIL" attribute="1" defaultMemberUniqueName="[tum_agg_age_data].[crude_Rate_CIL].[All]" allUniqueName="[tum_agg_age_data].[crude_Rate_CIL].[All]" dimensionUniqueName="[tum_agg_age_data]" displayFolder="" count="0" memberValueDatatype="5" unbalanced="0"/>
    <cacheHierarchy uniqueName="[tum_agg_age_data].[crude_Rate_CIU]" caption="crude_Rate_CIU" attribute="1" defaultMemberUniqueName="[tum_agg_age_data].[crude_Rate_CIU].[All]" allUniqueName="[tum_agg_age_data].[crude_Rate_CIU].[All]" dimensionUniqueName="[tum_agg_age_data]" displayFolder="" count="0" memberValueDatatype="5" unbalanced="0"/>
    <cacheHierarchy uniqueName="[tum_agg_age_data].[ci_range]" caption="ci_range" attribute="1" defaultMemberUniqueName="[tum_agg_age_data].[ci_range].[All]" allUniqueName="[tum_agg_age_data].[ci_range].[All]" dimensionUniqueName="[tum_agg_age_data]" displayFolder="" count="0" memberValueDatatype="130" unbalanced="0"/>
    <cacheHierarchy uniqueName="[tum_agg_race_data].[DX_YEAR]" caption="DX_YEAR" attribute="1" defaultMemberUniqueName="[tum_agg_race_data].[DX_YEAR].[All]" allUniqueName="[tum_agg_race_data].[DX_YEAR].[All]" dimensionUniqueName="[tum_agg_race_data]" displayFolder="" count="0" memberValueDatatype="20" unbalanced="0"/>
    <cacheHierarchy uniqueName="[tum_agg_race_data].[race_ethn]" caption="race_ethn" attribute="1" defaultMemberUniqueName="[tum_agg_race_data].[race_ethn].[All]" allUniqueName="[tum_agg_race_data].[race_ethn].[All]" dimensionUniqueName="[tum_agg_race_data]" displayFolder="" count="0" memberValueDatatype="130" unbalanced="0"/>
    <cacheHierarchy uniqueName="[tum_agg_race_data].[Count]" caption="Count" attribute="1" defaultMemberUniqueName="[tum_agg_race_data].[Count].[All]" allUniqueName="[tum_agg_race_data].[Count].[All]" dimensionUniqueName="[tum_agg_race_data]" displayFolder="" count="0" memberValueDatatype="20" unbalanced="0"/>
    <cacheHierarchy uniqueName="[tum_agg_race_data].[age_adj_rates]" caption="age_adj_rates" attribute="1" defaultMemberUniqueName="[tum_agg_race_data].[age_adj_rates].[All]" allUniqueName="[tum_agg_race_data].[age_adj_rates].[All]" dimensionUniqueName="[tum_agg_race_data]" displayFolder="" count="0" memberValueDatatype="5" unbalanced="0"/>
    <cacheHierarchy uniqueName="[tum_agg_race_data].[ageadj_CI_Lo]" caption="ageadj_CI_Lo" attribute="1" defaultMemberUniqueName="[tum_agg_race_data].[ageadj_CI_Lo].[All]" allUniqueName="[tum_agg_race_data].[ageadj_CI_Lo].[All]" dimensionUniqueName="[tum_agg_race_data]" displayFolder="" count="0" memberValueDatatype="5" unbalanced="0"/>
    <cacheHierarchy uniqueName="[tum_agg_race_data].[ageadj_CI_Hi]" caption="ageadj_CI_Hi" attribute="1" defaultMemberUniqueName="[tum_agg_race_data].[ageadj_CI_Hi].[All]" allUniqueName="[tum_agg_race_data].[ageadj_CI_Hi].[All]" dimensionUniqueName="[tum_agg_race_data]" displayFolder="" count="0" memberValueDatatype="5" unbalanced="0"/>
    <cacheHierarchy uniqueName="[tum_agg_race_data].[ci_range]" caption="ci_range" attribute="1" defaultMemberUniqueName="[tum_agg_race_data].[ci_range].[All]" allUniqueName="[tum_agg_race_data].[ci_range].[All]" dimensionUniqueName="[tum_agg_race_data]" displayFolder="" count="0" memberValueDatatype="130" unbalanced="0"/>
    <cacheHierarchy uniqueName="[tum_agg_sex_data].[DX_YEAR]" caption="DX_YEAR" attribute="1" defaultMemberUniqueName="[tum_agg_sex_data].[DX_YEAR].[All]" allUniqueName="[tum_agg_sex_data].[DX_YEAR].[All]" dimensionUniqueName="[tum_agg_sex_data]" displayFolder="" count="0" memberValueDatatype="20" unbalanced="0"/>
    <cacheHierarchy uniqueName="[tum_agg_sex_data].[new_sex]" caption="new_sex" attribute="1" defaultMemberUniqueName="[tum_agg_sex_data].[new_sex].[All]" allUniqueName="[tum_agg_sex_data].[new_sex].[All]" dimensionUniqueName="[tum_agg_sex_data]" displayFolder="" count="0" memberValueDatatype="130" unbalanced="0"/>
    <cacheHierarchy uniqueName="[tum_agg_sex_data].[Count]" caption="Count" attribute="1" defaultMemberUniqueName="[tum_agg_sex_data].[Count].[All]" allUniqueName="[tum_agg_sex_data].[Count].[All]" dimensionUniqueName="[tum_agg_sex_data]" displayFolder="" count="0" memberValueDatatype="20" unbalanced="0"/>
    <cacheHierarchy uniqueName="[tum_agg_sex_data].[age_adj_rates]" caption="age_adj_rates" attribute="1" defaultMemberUniqueName="[tum_agg_sex_data].[age_adj_rates].[All]" allUniqueName="[tum_agg_sex_data].[age_adj_rates].[All]" dimensionUniqueName="[tum_agg_sex_data]" displayFolder="" count="0" memberValueDatatype="5" unbalanced="0"/>
    <cacheHierarchy uniqueName="[tum_agg_sex_data].[ageadj_CI_Lo]" caption="ageadj_CI_Lo" attribute="1" defaultMemberUniqueName="[tum_agg_sex_data].[ageadj_CI_Lo].[All]" allUniqueName="[tum_agg_sex_data].[ageadj_CI_Lo].[All]" dimensionUniqueName="[tum_agg_sex_data]" displayFolder="" count="0" memberValueDatatype="5" unbalanced="0"/>
    <cacheHierarchy uniqueName="[tum_agg_sex_data].[ageadj_CI_Hi]" caption="ageadj_CI_Hi" attribute="1" defaultMemberUniqueName="[tum_agg_sex_data].[ageadj_CI_Hi].[All]" allUniqueName="[tum_agg_sex_data].[ageadj_CI_Hi].[All]" dimensionUniqueName="[tum_agg_sex_data]" displayFolder="" count="0" memberValueDatatype="5" unbalanced="0"/>
    <cacheHierarchy uniqueName="[tum_agg_sex_data].[ci_range]" caption="ci_range" attribute="1" defaultMemberUniqueName="[tum_agg_sex_data].[ci_range].[All]" allUniqueName="[tum_agg_sex_data].[ci_range].[All]" dimensionUniqueName="[tum_agg_sex_data]" displayFolder="" count="0" memberValueDatatype="130" unbalanced="0"/>
    <cacheHierarchy uniqueName="[tum_race_data].[DX_YEAR]" caption="DX_YEAR" attribute="1" defaultMemberUniqueName="[tum_race_data].[DX_YEAR].[All]" allUniqueName="[tum_race_data].[DX_YEAR].[All]" dimensionUniqueName="[tum_race_data]" displayFolder="" count="0" memberValueDatatype="20" unbalanced="0"/>
    <cacheHierarchy uniqueName="[tum_race_data].[cncr_cllctn]" caption="cncr_cllctn" attribute="1" defaultMemberUniqueName="[tum_race_data].[cncr_cllctn].[All]" allUniqueName="[tum_race_data].[cncr_cllctn].[All]" dimensionUniqueName="[tum_race_data]" displayFolder="" count="0" memberValueDatatype="130" unbalanced="0"/>
    <cacheHierarchy uniqueName="[tum_race_data].[race_ethn]" caption="race_ethn" attribute="1" defaultMemberUniqueName="[tum_race_data].[race_ethn].[All]" allUniqueName="[tum_race_data].[race_ethn].[All]" dimensionUniqueName="[tum_race_data]" displayFolder="" count="0" memberValueDatatype="130" unbalanced="0"/>
    <cacheHierarchy uniqueName="[tum_race_data].[Count]" caption="Count" attribute="1" defaultMemberUniqueName="[tum_race_data].[Count].[All]" allUniqueName="[tum_race_data].[Count].[All]" dimensionUniqueName="[tum_race_data]" displayFolder="" count="0" memberValueDatatype="20" unbalanced="0"/>
    <cacheHierarchy uniqueName="[tum_race_data].[age_adj_rates]" caption="age_adj_rates" attribute="1" defaultMemberUniqueName="[tum_race_data].[age_adj_rates].[All]" allUniqueName="[tum_race_data].[age_adj_rates].[All]" dimensionUniqueName="[tum_race_data]" displayFolder="" count="0" memberValueDatatype="5" unbalanced="0"/>
    <cacheHierarchy uniqueName="[tum_race_data].[ageadj_CI_Lo]" caption="ageadj_CI_Lo" attribute="1" defaultMemberUniqueName="[tum_race_data].[ageadj_CI_Lo].[All]" allUniqueName="[tum_race_data].[ageadj_CI_Lo].[All]" dimensionUniqueName="[tum_race_data]" displayFolder="" count="0" memberValueDatatype="5" unbalanced="0"/>
    <cacheHierarchy uniqueName="[tum_race_data].[ageadj_CI_Hi]" caption="ageadj_CI_Hi" attribute="1" defaultMemberUniqueName="[tum_race_data].[ageadj_CI_Hi].[All]" allUniqueName="[tum_race_data].[ageadj_CI_Hi].[All]" dimensionUniqueName="[tum_race_data]" displayFolder="" count="0" memberValueDatatype="5" unbalanced="0"/>
    <cacheHierarchy uniqueName="[tum_race_data].[ci_range]" caption="ci_range" attribute="1" defaultMemberUniqueName="[tum_race_data].[ci_range].[All]" allUniqueName="[tum_race_data].[ci_range].[All]" dimensionUniqueName="[tum_race_data]" displayFolder="" count="0" memberValueDatatype="130" unbalanced="0"/>
    <cacheHierarchy uniqueName="[tum_sex_data].[DX_YEAR]" caption="DX_YEAR" attribute="1" defaultMemberUniqueName="[tum_sex_data].[DX_YEAR].[All]" allUniqueName="[tum_sex_data].[DX_YEAR].[All]" dimensionUniqueName="[tum_sex_data]" displayFolder="" count="0" memberValueDatatype="20" unbalanced="0"/>
    <cacheHierarchy uniqueName="[tum_sex_data].[cncr_cllctn]" caption="cncr_cllctn" attribute="1" defaultMemberUniqueName="[tum_sex_data].[cncr_cllctn].[All]" allUniqueName="[tum_sex_data].[cncr_cllctn].[All]" dimensionUniqueName="[tum_sex_data]" displayFolder="" count="0" memberValueDatatype="130" unbalanced="0"/>
    <cacheHierarchy uniqueName="[tum_sex_data].[new_sex]" caption="new_sex" attribute="1" defaultMemberUniqueName="[tum_sex_data].[new_sex].[All]" allUniqueName="[tum_sex_data].[new_sex].[All]" dimensionUniqueName="[tum_sex_data]" displayFolder="" count="0" memberValueDatatype="130" unbalanced="0"/>
    <cacheHierarchy uniqueName="[tum_sex_data].[Count]" caption="Count" attribute="1" defaultMemberUniqueName="[tum_sex_data].[Count].[All]" allUniqueName="[tum_sex_data].[Count].[All]" dimensionUniqueName="[tum_sex_data]" displayFolder="" count="0" memberValueDatatype="20" unbalanced="0"/>
    <cacheHierarchy uniqueName="[tum_sex_data].[age_adj_rates]" caption="age_adj_rates" attribute="1" defaultMemberUniqueName="[tum_sex_data].[age_adj_rates].[All]" allUniqueName="[tum_sex_data].[age_adj_rates].[All]" dimensionUniqueName="[tum_sex_data]" displayFolder="" count="0" memberValueDatatype="5" unbalanced="0"/>
    <cacheHierarchy uniqueName="[tum_sex_data].[ageadj_CI_Lo]" caption="ageadj_CI_Lo" attribute="1" defaultMemberUniqueName="[tum_sex_data].[ageadj_CI_Lo].[All]" allUniqueName="[tum_sex_data].[ageadj_CI_Lo].[All]" dimensionUniqueName="[tum_sex_data]" displayFolder="" count="0" memberValueDatatype="5" unbalanced="0"/>
    <cacheHierarchy uniqueName="[tum_sex_data].[ageadj_CI_Hi]" caption="ageadj_CI_Hi" attribute="1" defaultMemberUniqueName="[tum_sex_data].[ageadj_CI_Hi].[All]" allUniqueName="[tum_sex_data].[ageadj_CI_Hi].[All]" dimensionUniqueName="[tum_sex_data]" displayFolder="" count="0" memberValueDatatype="5" unbalanced="0"/>
    <cacheHierarchy uniqueName="[tum_sex_data].[ci_range]" caption="ci_range" attribute="1" defaultMemberUniqueName="[tum_sex_data].[ci_range].[All]" allUniqueName="[tum_sex_data].[ci_range].[All]" dimensionUniqueName="[tum_sex_data]" displayFolder="" count="0" memberValueDatatype="130" unbalanced="0"/>
    <cacheHierarchy uniqueName="[tum_sex_data].[Column2]" caption="Column2" attribute="1" defaultMemberUniqueName="[tum_sex_data].[Column2].[All]" allUniqueName="[tum_sex_data].[Column2].[All]" dimensionUniqueName="[tum_sex_data]" displayFolder="" count="0" memberValueDatatype="130" unbalanced="0"/>
    <cacheHierarchy uniqueName="[Tum_Year_AA].[DX_YEAR]" caption="DX_YEAR" attribute="1" defaultMemberUniqueName="[Tum_Year_AA].[DX_YEAR].[All]" allUniqueName="[Tum_Year_AA].[DX_YEAR].[All]" dimensionUniqueName="[Tum_Year_AA]" displayFolder="" count="0" memberValueDatatype="20" unbalanced="0"/>
    <cacheHierarchy uniqueName="[Tum_Year_AA].[cncr_cllctn]" caption="cncr_cllctn" attribute="1" defaultMemberUniqueName="[Tum_Year_AA].[cncr_cllctn].[All]" allUniqueName="[Tum_Year_AA].[cncr_cllctn].[All]" dimensionUniqueName="[Tum_Year_AA]" displayFolder="" count="0" memberValueDatatype="130" unbalanced="0"/>
    <cacheHierarchy uniqueName="[Tum_Year_AA].[Count]" caption="Count" attribute="1" defaultMemberUniqueName="[Tum_Year_AA].[Count].[All]" allUniqueName="[Tum_Year_AA].[Count].[All]" dimensionUniqueName="[Tum_Year_AA]" displayFolder="" count="0" memberValueDatatype="20" unbalanced="0"/>
    <cacheHierarchy uniqueName="[Tum_Year_AA].[Pop_sum]" caption="Pop_sum" attribute="1" defaultMemberUniqueName="[Tum_Year_AA].[Pop_sum].[All]" allUniqueName="[Tum_Year_AA].[Pop_sum].[All]" dimensionUniqueName="[Tum_Year_AA]" displayFolder="" count="0" memberValueDatatype="5" unbalanced="0"/>
    <cacheHierarchy uniqueName="[Tum_Year_AA].[age_adj_rates]" caption="age_adj_rates" attribute="1" defaultMemberUniqueName="[Tum_Year_AA].[age_adj_rates].[All]" allUniqueName="[Tum_Year_AA].[age_adj_rates].[All]" dimensionUniqueName="[Tum_Year_AA]" displayFolder="" count="0" memberValueDatatype="5" unbalanced="0"/>
    <cacheHierarchy uniqueName="[Tum_Year_AA].[ageadj_CI_Lo]" caption="ageadj_CI_Lo" attribute="1" defaultMemberUniqueName="[Tum_Year_AA].[ageadj_CI_Lo].[All]" allUniqueName="[Tum_Year_AA].[ageadj_CI_Lo].[All]" dimensionUniqueName="[Tum_Year_AA]" displayFolder="" count="0" memberValueDatatype="5" unbalanced="0"/>
    <cacheHierarchy uniqueName="[Tum_Year_AA].[ageadj_CI_Hi]" caption="ageadj_CI_Hi" attribute="1" defaultMemberUniqueName="[Tum_Year_AA].[ageadj_CI_Hi].[All]" allUniqueName="[Tum_Year_AA].[ageadj_CI_Hi].[All]" dimensionUniqueName="[Tum_Year_AA]" displayFolder="" count="0" memberValueDatatype="5" unbalanced="0"/>
    <cacheHierarchy uniqueName="[Tum_Year_AA].[ci_range]" caption="ci_range" attribute="1" defaultMemberUniqueName="[Tum_Year_AA].[ci_range].[All]" allUniqueName="[Tum_Year_AA].[ci_range].[All]" dimensionUniqueName="[Tum_Year_AA]" displayFolder="" count="0" memberValueDatatype="130" unbalanced="0"/>
    <cacheHierarchy uniqueName="[Measures].[Sum of Count]" caption="Sum of Count" measure="1" displayFolder="" measureGroup="D_Year_AA" count="0">
      <extLst>
        <ext xmlns:x15="http://schemas.microsoft.com/office/spreadsheetml/2010/11/main" uri="{B97F6D7D-B522-45F9-BDA1-12C45D357490}">
          <x15:cacheHierarchy aggregatedColumn="51"/>
        </ext>
      </extLst>
    </cacheHierarchy>
    <cacheHierarchy uniqueName="[Measures].[Sum of age_adj_rates]" caption="Sum of age_adj_rates" measure="1" displayFolder="" measureGroup="D_Year_AA" count="0">
      <extLst>
        <ext xmlns:x15="http://schemas.microsoft.com/office/spreadsheetml/2010/11/main" uri="{B97F6D7D-B522-45F9-BDA1-12C45D357490}">
          <x15:cacheHierarchy aggregatedColumn="52"/>
        </ext>
      </extLst>
    </cacheHierarchy>
    <cacheHierarchy uniqueName="[Measures].[Sum of ageadj_CI_Lo]" caption="Sum of ageadj_CI_Lo" measure="1" displayFolder="" measureGroup="D_Year_AA" count="0">
      <extLst>
        <ext xmlns:x15="http://schemas.microsoft.com/office/spreadsheetml/2010/11/main" uri="{B97F6D7D-B522-45F9-BDA1-12C45D357490}">
          <x15:cacheHierarchy aggregatedColumn="53"/>
        </ext>
      </extLst>
    </cacheHierarchy>
    <cacheHierarchy uniqueName="[Measures].[Sum of ageadj_CI_Hi]" caption="Sum of ageadj_CI_Hi" measure="1" displayFolder="" measureGroup="D_Year_AA" count="0">
      <extLst>
        <ext xmlns:x15="http://schemas.microsoft.com/office/spreadsheetml/2010/11/main" uri="{B97F6D7D-B522-45F9-BDA1-12C45D357490}">
          <x15:cacheHierarchy aggregatedColumn="54"/>
        </ext>
      </extLst>
    </cacheHierarchy>
    <cacheHierarchy uniqueName="[Measures].[Sum of DX_YEAR 2]" caption="Sum of DX_YEAR 2" measure="1" displayFolder="" measureGroup="Tum_Year_AA" count="0">
      <extLst>
        <ext xmlns:x15="http://schemas.microsoft.com/office/spreadsheetml/2010/11/main" uri="{B97F6D7D-B522-45F9-BDA1-12C45D357490}">
          <x15:cacheHierarchy aggregatedColumn="108"/>
        </ext>
      </extLst>
    </cacheHierarchy>
    <cacheHierarchy uniqueName="[Measures].[Sum of Count 2]" caption="Sum of Count 2" measure="1" displayFolder="" measureGroup="Tum_Year_AA" count="0">
      <extLst>
        <ext xmlns:x15="http://schemas.microsoft.com/office/spreadsheetml/2010/11/main" uri="{B97F6D7D-B522-45F9-BDA1-12C45D357490}">
          <x15:cacheHierarchy aggregatedColumn="110"/>
        </ext>
      </extLst>
    </cacheHierarchy>
    <cacheHierarchy uniqueName="[Measures].[Sum of age_adj_rates 2]" caption="Sum of age_adj_rates 2" measure="1" displayFolder="" measureGroup="Tum_Year_AA" count="0">
      <extLst>
        <ext xmlns:x15="http://schemas.microsoft.com/office/spreadsheetml/2010/11/main" uri="{B97F6D7D-B522-45F9-BDA1-12C45D357490}">
          <x15:cacheHierarchy aggregatedColumn="112"/>
        </ext>
      </extLst>
    </cacheHierarchy>
    <cacheHierarchy uniqueName="[Measures].[Sum of ageadj_CI_Lo 2]" caption="Sum of ageadj_CI_Lo 2" measure="1" displayFolder="" measureGroup="Tum_Year_AA" count="0">
      <extLst>
        <ext xmlns:x15="http://schemas.microsoft.com/office/spreadsheetml/2010/11/main" uri="{B97F6D7D-B522-45F9-BDA1-12C45D357490}">
          <x15:cacheHierarchy aggregatedColumn="113"/>
        </ext>
      </extLst>
    </cacheHierarchy>
    <cacheHierarchy uniqueName="[Measures].[Sum of ageadj_CI_Hi 2]" caption="Sum of ageadj_CI_Hi 2" measure="1" displayFolder="" measureGroup="Tum_Year_AA" count="0">
      <extLst>
        <ext xmlns:x15="http://schemas.microsoft.com/office/spreadsheetml/2010/11/main" uri="{B97F6D7D-B522-45F9-BDA1-12C45D357490}">
          <x15:cacheHierarchy aggregatedColumn="114"/>
        </ext>
      </extLst>
    </cacheHierarchy>
    <cacheHierarchy uniqueName="[Measures].[Sum of year]" caption="Sum of year" measure="1" displayFolder="" measureGroup="D_Year_AA" count="0">
      <extLst>
        <ext xmlns:x15="http://schemas.microsoft.com/office/spreadsheetml/2010/11/main" uri="{B97F6D7D-B522-45F9-BDA1-12C45D357490}">
          <x15:cacheHierarchy aggregatedColumn="49"/>
        </ext>
      </extLst>
    </cacheHierarchy>
    <cacheHierarchy uniqueName="[Measures].[Sum of Crude_rate]" caption="Sum of Crude_rate" measure="1" displayFolder="" measureGroup="tum_age_data" count="0">
      <extLst>
        <ext xmlns:x15="http://schemas.microsoft.com/office/spreadsheetml/2010/11/main" uri="{B97F6D7D-B522-45F9-BDA1-12C45D357490}">
          <x15:cacheHierarchy aggregatedColumn="63"/>
        </ext>
      </extLst>
    </cacheHierarchy>
    <cacheHierarchy uniqueName="[Measures].[Count of ci_range]" caption="Count of ci_range" measure="1" displayFolder="" measureGroup="tum_age_data" count="0">
      <extLst>
        <ext xmlns:x15="http://schemas.microsoft.com/office/spreadsheetml/2010/11/main" uri="{B97F6D7D-B522-45F9-BDA1-12C45D357490}">
          <x15:cacheHierarchy aggregatedColumn="66"/>
        </ext>
      </extLst>
    </cacheHierarchy>
    <cacheHierarchy uniqueName="[Measures].[Sum of crude_Rate_CIL]" caption="Sum of crude_Rate_CIL" measure="1" displayFolder="" measureGroup="tum_age_data" count="0">
      <extLst>
        <ext xmlns:x15="http://schemas.microsoft.com/office/spreadsheetml/2010/11/main" uri="{B97F6D7D-B522-45F9-BDA1-12C45D357490}">
          <x15:cacheHierarchy aggregatedColumn="64"/>
        </ext>
      </extLst>
    </cacheHierarchy>
    <cacheHierarchy uniqueName="[Measures].[Sum of crude_Rate_CIU]" caption="Sum of crude_Rate_CIU" measure="1" displayFolder="" measureGroup="tum_age_data" count="0">
      <extLst>
        <ext xmlns:x15="http://schemas.microsoft.com/office/spreadsheetml/2010/11/main" uri="{B97F6D7D-B522-45F9-BDA1-12C45D357490}">
          <x15:cacheHierarchy aggregatedColumn="65"/>
        </ext>
      </extLst>
    </cacheHierarchy>
    <cacheHierarchy uniqueName="[Measures].[Sum of Crude_rate 2]" caption="Sum of Crude_rate 2" measure="1" displayFolder="" measureGroup="d_age_data" count="0">
      <extLst>
        <ext xmlns:x15="http://schemas.microsoft.com/office/spreadsheetml/2010/11/main" uri="{B97F6D7D-B522-45F9-BDA1-12C45D357490}">
          <x15:cacheHierarchy aggregatedColumn="5"/>
        </ext>
      </extLst>
    </cacheHierarchy>
    <cacheHierarchy uniqueName="[Measures].[Count of ci_range 2]" caption="Count of ci_range 2" measure="1" displayFolder="" measureGroup="tum_agg_age_data" count="0">
      <extLst>
        <ext xmlns:x15="http://schemas.microsoft.com/office/spreadsheetml/2010/11/main" uri="{B97F6D7D-B522-45F9-BDA1-12C45D357490}">
          <x15:cacheHierarchy aggregatedColumn="76"/>
        </ext>
      </extLst>
    </cacheHierarchy>
    <cacheHierarchy uniqueName="[Measures].[tum_age_alldata]" caption="tum_age_alldata" measure="1" displayFolder="" measureGroup="tum_age_data" count="0"/>
    <cacheHierarchy uniqueName="[Measures].[ci_display_d]" caption="ci_display_d" measure="1" displayFolder="" measureGroup="d_age_data" count="0"/>
    <cacheHierarchy uniqueName="[Measures].[data_all]" caption="data_all" measure="1" displayFolder="" measureGroup="tum_sex_data" count="0"/>
    <cacheHierarchy uniqueName="[Measures].[d_sex_display]" caption="d_sex_display" measure="1" displayFolder="" measureGroup="d_sex_data" count="0"/>
    <cacheHierarchy uniqueName="[Measures].[tum_race_alldata]" caption="tum_race_alldata" measure="1" displayFolder="" measureGroup="tum_race_data" count="0"/>
    <cacheHierarchy uniqueName="[Measures].[d_race_alldata]" caption="d_race_alldata" measure="1" displayFolder="" measureGroup="d_race_data" count="0"/>
    <cacheHierarchy uniqueName="[Measures].[tum_year_alldata]" caption="tum_year_alldata" measure="1" displayFolder="" measureGroup="Tum_Year_AA" count="0"/>
    <cacheHierarchy uniqueName="[Measures].[d_year_alldata]" caption="d_year_alldata" measure="1" displayFolder="" measureGroup="D_Year_AA" count="0"/>
    <cacheHierarchy uniqueName="[Measures].[agg_age_alldata]" caption="agg_age_alldata" measure="1" displayFolder="" measureGroup="tum_agg_age_data" count="0"/>
    <cacheHierarchy uniqueName="[Measures].[d_agg_age_out]" caption="d_agg_age_out" measure="1" displayFolder="" measureGroup="d_agg_age_data" count="0"/>
    <cacheHierarchy uniqueName="[Measures].[t_agg_sex_out]" caption="t_agg_sex_out" measure="1" displayFolder="" measureGroup="tum_agg_sex_data" count="0"/>
    <cacheHierarchy uniqueName="[Measures].[tum_agg_race_out]" caption="tum_agg_race_out" measure="1" displayFolder="" measureGroup="tum_agg_race_data" count="0"/>
    <cacheHierarchy uniqueName="[Measures].[d_agg_race_out]" caption="d_agg_race_out" measure="1" displayFolder="" measureGroup="d_agg_race_data" count="0"/>
    <cacheHierarchy uniqueName="[Measures].[d_agg_sex_out]" caption="d_agg_sex_out" measure="1" displayFolder="" measureGroup="d_agg_sex_data" count="0" oneField="1">
      <fieldsUsage count="1">
        <fieldUsage x="2"/>
      </fieldsUsage>
    </cacheHierarchy>
    <cacheHierarchy uniqueName="[Measures].[__XL_Count D_Year_AA]" caption="__XL_Count D_Year_AA" measure="1" displayFolder="" measureGroup="D_Year_AA" count="0" hidden="1"/>
    <cacheHierarchy uniqueName="[Measures].[__XL_Count Tum_Year_AA]" caption="__XL_Count Tum_Year_AA" measure="1" displayFolder="" measureGroup="Tum_Year_AA" count="0" hidden="1"/>
    <cacheHierarchy uniqueName="[Measures].[__XL_Count ind_cancers]" caption="__XL_Count ind_cancers" measure="1" displayFolder="" measureGroup="ind_cancers" count="0" hidden="1"/>
    <cacheHierarchy uniqueName="[Measures].[__XL_Count tum_age_data]" caption="__XL_Count tum_age_data" measure="1" displayFolder="" measureGroup="tum_age_data" count="0" hidden="1"/>
    <cacheHierarchy uniqueName="[Measures].[__XL_Count d_age_data]" caption="__XL_Count d_age_data" measure="1" displayFolder="" measureGroup="d_age_data" count="0" hidden="1"/>
    <cacheHierarchy uniqueName="[Measures].[__XL_Count tum_sex_data]" caption="__XL_Count tum_sex_data" measure="1" displayFolder="" measureGroup="tum_sex_data" count="0" hidden="1"/>
    <cacheHierarchy uniqueName="[Measures].[__XL_Count d_sex_data]" caption="__XL_Count d_sex_data" measure="1" displayFolder="" measureGroup="d_sex_data" count="0" hidden="1"/>
    <cacheHierarchy uniqueName="[Measures].[__XL_Count tum_race_data]" caption="__XL_Count tum_race_data" measure="1" displayFolder="" measureGroup="tum_race_data" count="0" hidden="1"/>
    <cacheHierarchy uniqueName="[Measures].[__XL_Count d_race_data]" caption="__XL_Count d_race_data" measure="1" displayFolder="" measureGroup="d_race_data" count="0" hidden="1"/>
    <cacheHierarchy uniqueName="[Measures].[__XL_Count tum_agg_age_data]" caption="__XL_Count tum_agg_age_data" measure="1" displayFolder="" measureGroup="tum_agg_age_data" count="0" hidden="1"/>
    <cacheHierarchy uniqueName="[Measures].[__XL_Count d_agg_age_data]" caption="__XL_Count d_agg_age_data" measure="1" displayFolder="" measureGroup="d_agg_age_data" count="0" hidden="1"/>
    <cacheHierarchy uniqueName="[Measures].[__XL_Count tum_agg_sex_data]" caption="__XL_Count tum_agg_sex_data" measure="1" displayFolder="" measureGroup="tum_agg_sex_data" count="0" hidden="1"/>
    <cacheHierarchy uniqueName="[Measures].[__XL_Count d_agg_sex_data]" caption="__XL_Count d_agg_sex_data" measure="1" displayFolder="" measureGroup="d_agg_sex_data" count="0" hidden="1"/>
    <cacheHierarchy uniqueName="[Measures].[__XL_Count tum_agg_race_data]" caption="__XL_Count tum_agg_race_data" measure="1" displayFolder="" measureGroup="tum_agg_race_data" count="0" hidden="1"/>
    <cacheHierarchy uniqueName="[Measures].[__XL_Count d_agg_race_data]" caption="__XL_Count d_agg_race_data" measure="1" displayFolder="" measureGroup="d_agg_race_data" count="0" hidden="1"/>
    <cacheHierarchy uniqueName="[Measures].[__No measures defined]" caption="__No measures defined" measure="1" displayFolder="" count="0" hidden="1"/>
  </cacheHierarchies>
  <kpis count="0"/>
  <dimensions count="16">
    <dimension name="d_age_data" uniqueName="[d_age_data]" caption="d_age_data"/>
    <dimension name="d_agg_age_data" uniqueName="[d_agg_age_data]" caption="d_agg_age_data"/>
    <dimension name="d_agg_race_data" uniqueName="[d_agg_race_data]" caption="d_agg_race_data"/>
    <dimension name="d_agg_sex_data" uniqueName="[d_agg_sex_data]" caption="d_agg_sex_data"/>
    <dimension name="d_race_data" uniqueName="[d_race_data]" caption="d_race_data"/>
    <dimension name="d_sex_data" uniqueName="[d_sex_data]" caption="d_sex_data"/>
    <dimension name="D_Year_AA" uniqueName="[D_Year_AA]" caption="D_Year_AA"/>
    <dimension name="ind_cancers" uniqueName="[ind_cancers]" caption="ind_cancers"/>
    <dimension measure="1" name="Measures" uniqueName="[Measures]" caption="Measures"/>
    <dimension name="tum_age_data" uniqueName="[tum_age_data]" caption="tum_age_data"/>
    <dimension name="tum_agg_age_data" uniqueName="[tum_agg_age_data]" caption="tum_agg_age_data"/>
    <dimension name="tum_agg_race_data" uniqueName="[tum_agg_race_data]" caption="tum_agg_race_data"/>
    <dimension name="tum_agg_sex_data" uniqueName="[tum_agg_sex_data]" caption="tum_agg_sex_data"/>
    <dimension name="tum_race_data" uniqueName="[tum_race_data]" caption="tum_race_data"/>
    <dimension name="tum_sex_data" uniqueName="[tum_sex_data]" caption="tum_sex_data"/>
    <dimension name="Tum_Year_AA" uniqueName="[Tum_Year_AA]" caption="Tum_Year_AA"/>
  </dimensions>
  <measureGroups count="15">
    <measureGroup name="d_age_data" caption="d_age_data"/>
    <measureGroup name="d_agg_age_data" caption="d_agg_age_data"/>
    <measureGroup name="d_agg_race_data" caption="d_agg_race_data"/>
    <measureGroup name="d_agg_sex_data" caption="d_agg_sex_data"/>
    <measureGroup name="d_race_data" caption="d_race_data"/>
    <measureGroup name="d_sex_data" caption="d_sex_data"/>
    <measureGroup name="D_Year_AA" caption="D_Year_AA"/>
    <measureGroup name="ind_cancers" caption="ind_cancers"/>
    <measureGroup name="tum_age_data" caption="tum_age_data"/>
    <measureGroup name="tum_agg_age_data" caption="tum_agg_age_data"/>
    <measureGroup name="tum_agg_race_data" caption="tum_agg_race_data"/>
    <measureGroup name="tum_agg_sex_data" caption="tum_agg_sex_data"/>
    <measureGroup name="tum_race_data" caption="tum_race_data"/>
    <measureGroup name="tum_sex_data" caption="tum_sex_data"/>
    <measureGroup name="Tum_Year_AA" caption="Tum_Year_AA"/>
  </measureGroups>
  <maps count="23">
    <map measureGroup="0" dimension="0"/>
    <map measureGroup="0" dimension="7"/>
    <map measureGroup="1" dimension="1"/>
    <map measureGroup="2" dimension="2"/>
    <map measureGroup="3" dimension="3"/>
    <map measureGroup="4" dimension="4"/>
    <map measureGroup="4" dimension="7"/>
    <map measureGroup="5" dimension="5"/>
    <map measureGroup="5" dimension="7"/>
    <map measureGroup="6" dimension="6"/>
    <map measureGroup="6" dimension="7"/>
    <map measureGroup="7" dimension="7"/>
    <map measureGroup="8" dimension="7"/>
    <map measureGroup="8" dimension="9"/>
    <map measureGroup="9" dimension="10"/>
    <map measureGroup="10" dimension="11"/>
    <map measureGroup="11" dimension="12"/>
    <map measureGroup="12" dimension="7"/>
    <map measureGroup="12" dimension="13"/>
    <map measureGroup="13" dimension="7"/>
    <map measureGroup="13" dimension="14"/>
    <map measureGroup="14" dimension="7"/>
    <map measureGroup="14" dimension="1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Nicholas Zito" refreshedDate="45363.439788194446" backgroundQuery="1" createdVersion="8" refreshedVersion="8" minRefreshableVersion="3" recordCount="0" supportSubquery="1" supportAdvancedDrill="1" xr:uid="{9143A909-D981-4842-B573-A090C3FD7B80}">
  <cacheSource type="external" connectionId="1"/>
  <cacheFields count="5">
    <cacheField name="[Tum_Year_AA].[DX_YEAR].[DX_YEAR]" caption="DX_YEAR" numFmtId="0" hierarchy="108" level="1">
      <sharedItems containsSemiMixedTypes="0" containsString="0" containsNumber="1" containsInteger="1" minValue="2010" maxValue="2021" count="12">
        <n v="2010"/>
        <n v="2011"/>
        <n v="2012"/>
        <n v="2013"/>
        <n v="2014"/>
        <n v="2015"/>
        <n v="2016"/>
        <n v="2017"/>
        <n v="2018"/>
        <n v="2019"/>
        <n v="2020"/>
        <n v="2021"/>
      </sharedItems>
      <extLst>
        <ext xmlns:x15="http://schemas.microsoft.com/office/spreadsheetml/2010/11/main" uri="{4F2E5C28-24EA-4eb8-9CBF-B6C8F9C3D259}">
          <x15:cachedUniqueNames>
            <x15:cachedUniqueName index="0" name="[Tum_Year_AA].[DX_YEAR].&amp;[2010]"/>
            <x15:cachedUniqueName index="1" name="[Tum_Year_AA].[DX_YEAR].&amp;[2011]"/>
            <x15:cachedUniqueName index="2" name="[Tum_Year_AA].[DX_YEAR].&amp;[2012]"/>
            <x15:cachedUniqueName index="3" name="[Tum_Year_AA].[DX_YEAR].&amp;[2013]"/>
            <x15:cachedUniqueName index="4" name="[Tum_Year_AA].[DX_YEAR].&amp;[2014]"/>
            <x15:cachedUniqueName index="5" name="[Tum_Year_AA].[DX_YEAR].&amp;[2015]"/>
            <x15:cachedUniqueName index="6" name="[Tum_Year_AA].[DX_YEAR].&amp;[2016]"/>
            <x15:cachedUniqueName index="7" name="[Tum_Year_AA].[DX_YEAR].&amp;[2017]"/>
            <x15:cachedUniqueName index="8" name="[Tum_Year_AA].[DX_YEAR].&amp;[2018]"/>
            <x15:cachedUniqueName index="9" name="[Tum_Year_AA].[DX_YEAR].&amp;[2019]"/>
            <x15:cachedUniqueName index="10" name="[Tum_Year_AA].[DX_YEAR].&amp;[2020]"/>
            <x15:cachedUniqueName index="11" name="[Tum_Year_AA].[DX_YEAR].&amp;[2021]"/>
          </x15:cachedUniqueNames>
        </ext>
      </extLst>
    </cacheField>
    <cacheField name="[Measures].[Sum of Count 2]" caption="Sum of Count 2" numFmtId="0" hierarchy="121" level="32767"/>
    <cacheField name="[Tum_Year_AA].[cncr_cllctn].[cncr_cllctn]" caption="cncr_cllctn" numFmtId="0" hierarchy="109" level="1">
      <sharedItems containsSemiMixedTypes="0" containsNonDate="0" containsString="0"/>
    </cacheField>
    <cacheField name="[ind_cancers].[cncr_cllctn].[cncr_cllctn]" caption="cncr_cllctn" numFmtId="0" hierarchy="56" level="1">
      <sharedItems containsSemiMixedTypes="0" containsNonDate="0" containsString="0"/>
    </cacheField>
    <cacheField name="[Measures].[tum_year_alldata]" caption="tum_year_alldata" numFmtId="0" hierarchy="138" level="32767"/>
  </cacheFields>
  <cacheHierarchies count="162">
    <cacheHierarchy uniqueName="[d_age_data].[cncr_cllctn]" caption="cncr_cllctn" attribute="1" defaultMemberUniqueName="[d_age_data].[cncr_cllctn].[All]" allUniqueName="[d_age_data].[cncr_cllctn].[All]" dimensionUniqueName="[d_age_data]" displayFolder="" count="0" memberValueDatatype="130" unbalanced="0"/>
    <cacheHierarchy uniqueName="[d_age_data].[year]" caption="year" attribute="1" defaultMemberUniqueName="[d_age_data].[year].[All]" allUniqueName="[d_age_data].[year].[All]" dimensionUniqueName="[d_age_data]" displayFolder="" count="0" memberValueDatatype="20" unbalanced="0"/>
    <cacheHierarchy uniqueName="[d_age_data].[AGE_GRP1]" caption="AGE_GRP1" attribute="1" defaultMemberUniqueName="[d_age_data].[AGE_GRP1].[All]" allUniqueName="[d_age_data].[AGE_GRP1].[All]" dimensionUniqueName="[d_age_data]" displayFolder="" count="0" memberValueDatatype="130" unbalanced="0"/>
    <cacheHierarchy uniqueName="[d_age_data].[COUNT]" caption="COUNT" attribute="1" defaultMemberUniqueName="[d_age_data].[COUNT].[All]" allUniqueName="[d_age_data].[COUNT].[All]" dimensionUniqueName="[d_age_data]" displayFolder="" count="0" memberValueDatatype="20" unbalanced="0"/>
    <cacheHierarchy uniqueName="[d_age_data].[PERCENT]" caption="PERCENT" attribute="1" defaultMemberUniqueName="[d_age_data].[PERCENT].[All]" allUniqueName="[d_age_data].[PERCENT].[All]" dimensionUniqueName="[d_age_data]" displayFolder="" count="0" memberValueDatatype="5" unbalanced="0"/>
    <cacheHierarchy uniqueName="[d_age_data].[Crude_rate]" caption="Crude_rate" attribute="1" defaultMemberUniqueName="[d_age_data].[Crude_rate].[All]" allUniqueName="[d_age_data].[Crude_rate].[All]" dimensionUniqueName="[d_age_data]" displayFolder="" count="0" memberValueDatatype="5" unbalanced="0"/>
    <cacheHierarchy uniqueName="[d_age_data].[crude_Rate_CIL]" caption="crude_Rate_CIL" attribute="1" defaultMemberUniqueName="[d_age_data].[crude_Rate_CIL].[All]" allUniqueName="[d_age_data].[crude_Rate_CIL].[All]" dimensionUniqueName="[d_age_data]" displayFolder="" count="0" memberValueDatatype="5" unbalanced="0"/>
    <cacheHierarchy uniqueName="[d_age_data].[crude_Rate_CIU]" caption="crude_Rate_CIU" attribute="1" defaultMemberUniqueName="[d_age_data].[crude_Rate_CIU].[All]" allUniqueName="[d_age_data].[crude_Rate_CIU].[All]" dimensionUniqueName="[d_age_data]" displayFolder="" count="0" memberValueDatatype="5" unbalanced="0"/>
    <cacheHierarchy uniqueName="[d_age_data].[ci_range]" caption="ci_range" attribute="1" defaultMemberUniqueName="[d_age_data].[ci_range].[All]" allUniqueName="[d_age_data].[ci_range].[All]" dimensionUniqueName="[d_age_data]" displayFolder="" count="0" memberValueDatatype="130" unbalanced="0"/>
    <cacheHierarchy uniqueName="[d_agg_age_data].[Aggregate_Recode]" caption="Aggregate_Recode" attribute="1" defaultMemberUniqueName="[d_agg_age_data].[Aggregate_Recode].[All]" allUniqueName="[d_agg_age_data].[Aggregate_Recode].[All]" dimensionUniqueName="[d_agg_age_data]" displayFolder="" count="0" memberValueDatatype="20" unbalanced="0"/>
    <cacheHierarchy uniqueName="[d_agg_age_data].[year]" caption="year" attribute="1" defaultMemberUniqueName="[d_agg_age_data].[year].[All]" allUniqueName="[d_agg_age_data].[year].[All]" dimensionUniqueName="[d_agg_age_data]" displayFolder="" count="0" memberValueDatatype="20" unbalanced="0"/>
    <cacheHierarchy uniqueName="[d_agg_age_data].[AGE_GRP1]" caption="AGE_GRP1" attribute="1" defaultMemberUniqueName="[d_agg_age_data].[AGE_GRP1].[All]" allUniqueName="[d_agg_age_data].[AGE_GRP1].[All]" dimensionUniqueName="[d_agg_age_data]" displayFolder="" count="0" memberValueDatatype="130" unbalanced="0"/>
    <cacheHierarchy uniqueName="[d_agg_age_data].[COUNT]" caption="COUNT" attribute="1" defaultMemberUniqueName="[d_agg_age_data].[COUNT].[All]" allUniqueName="[d_agg_age_data].[COUNT].[All]" dimensionUniqueName="[d_agg_age_data]" displayFolder="" count="0" memberValueDatatype="20" unbalanced="0"/>
    <cacheHierarchy uniqueName="[d_agg_age_data].[PERCENT]" caption="PERCENT" attribute="1" defaultMemberUniqueName="[d_agg_age_data].[PERCENT].[All]" allUniqueName="[d_agg_age_data].[PERCENT].[All]" dimensionUniqueName="[d_agg_age_data]" displayFolder="" count="0" memberValueDatatype="5" unbalanced="0"/>
    <cacheHierarchy uniqueName="[d_agg_age_data].[Crude_rate]" caption="Crude_rate" attribute="1" defaultMemberUniqueName="[d_agg_age_data].[Crude_rate].[All]" allUniqueName="[d_agg_age_data].[Crude_rate].[All]" dimensionUniqueName="[d_agg_age_data]" displayFolder="" count="0" memberValueDatatype="5" unbalanced="0"/>
    <cacheHierarchy uniqueName="[d_agg_age_data].[crude_Rate_CIL]" caption="crude_Rate_CIL" attribute="1" defaultMemberUniqueName="[d_agg_age_data].[crude_Rate_CIL].[All]" allUniqueName="[d_agg_age_data].[crude_Rate_CIL].[All]" dimensionUniqueName="[d_agg_age_data]" displayFolder="" count="0" memberValueDatatype="5" unbalanced="0"/>
    <cacheHierarchy uniqueName="[d_agg_age_data].[crude_Rate_CIU]" caption="crude_Rate_CIU" attribute="1" defaultMemberUniqueName="[d_agg_age_data].[crude_Rate_CIU].[All]" allUniqueName="[d_agg_age_data].[crude_Rate_CIU].[All]" dimensionUniqueName="[d_agg_age_data]" displayFolder="" count="0" memberValueDatatype="5" unbalanced="0"/>
    <cacheHierarchy uniqueName="[d_agg_age_data].[ci_range]" caption="ci_range" attribute="1" defaultMemberUniqueName="[d_agg_age_data].[ci_range].[All]" allUniqueName="[d_agg_age_data].[ci_range].[All]" dimensionUniqueName="[d_agg_age_data]" displayFolder="" count="0" memberValueDatatype="130" unbalanced="0"/>
    <cacheHierarchy uniqueName="[d_agg_race_data].[year]" caption="year" attribute="1" defaultMemberUniqueName="[d_agg_race_data].[year].[All]" allUniqueName="[d_agg_race_data].[year].[All]" dimensionUniqueName="[d_agg_race_data]" displayFolder="" count="0" memberValueDatatype="20" unbalanced="0"/>
    <cacheHierarchy uniqueName="[d_agg_race_data].[race_ethnchs]" caption="race_ethnchs" attribute="1" defaultMemberUniqueName="[d_agg_race_data].[race_ethnchs].[All]" allUniqueName="[d_agg_race_data].[race_ethnchs].[All]" dimensionUniqueName="[d_agg_race_data]" displayFolder="" count="0" memberValueDatatype="130" unbalanced="0"/>
    <cacheHierarchy uniqueName="[d_agg_race_data].[Count]" caption="Count" attribute="1" defaultMemberUniqueName="[d_agg_race_data].[Count].[All]" allUniqueName="[d_agg_race_data].[Count].[All]" dimensionUniqueName="[d_agg_race_data]" displayFolder="" count="0" memberValueDatatype="20" unbalanced="0"/>
    <cacheHierarchy uniqueName="[d_agg_race_data].[age_adj_rates]" caption="age_adj_rates" attribute="1" defaultMemberUniqueName="[d_agg_race_data].[age_adj_rates].[All]" allUniqueName="[d_agg_race_data].[age_adj_rates].[All]" dimensionUniqueName="[d_agg_race_data]" displayFolder="" count="0" memberValueDatatype="5" unbalanced="0"/>
    <cacheHierarchy uniqueName="[d_agg_race_data].[ageadj_CI_Lo]" caption="ageadj_CI_Lo" attribute="1" defaultMemberUniqueName="[d_agg_race_data].[ageadj_CI_Lo].[All]" allUniqueName="[d_agg_race_data].[ageadj_CI_Lo].[All]" dimensionUniqueName="[d_agg_race_data]" displayFolder="" count="0" memberValueDatatype="5" unbalanced="0"/>
    <cacheHierarchy uniqueName="[d_agg_race_data].[ageadj_CI_Hi]" caption="ageadj_CI_Hi" attribute="1" defaultMemberUniqueName="[d_agg_race_data].[ageadj_CI_Hi].[All]" allUniqueName="[d_agg_race_data].[ageadj_CI_Hi].[All]" dimensionUniqueName="[d_agg_race_data]" displayFolder="" count="0" memberValueDatatype="5" unbalanced="0"/>
    <cacheHierarchy uniqueName="[d_agg_race_data].[ci _range]" caption="ci _range" attribute="1" defaultMemberUniqueName="[d_agg_race_data].[ci _range].[All]" allUniqueName="[d_agg_race_data].[ci _range].[All]" dimensionUniqueName="[d_agg_race_data]" displayFolder="" count="0" memberValueDatatype="130" unbalanced="0"/>
    <cacheHierarchy uniqueName="[d_agg_sex_data].[year]" caption="year" attribute="1" defaultMemberUniqueName="[d_agg_sex_data].[year].[All]" allUniqueName="[d_agg_sex_data].[year].[All]" dimensionUniqueName="[d_agg_sex_data]" displayFolder="" count="0" memberValueDatatype="20" unbalanced="0"/>
    <cacheHierarchy uniqueName="[d_agg_sex_data].[sex]" caption="sex" attribute="1" defaultMemberUniqueName="[d_agg_sex_data].[sex].[All]" allUniqueName="[d_agg_sex_data].[sex].[All]" dimensionUniqueName="[d_agg_sex_data]" displayFolder="" count="0" memberValueDatatype="130" unbalanced="0"/>
    <cacheHierarchy uniqueName="[d_agg_sex_data].[Count]" caption="Count" attribute="1" defaultMemberUniqueName="[d_agg_sex_data].[Count].[All]" allUniqueName="[d_agg_sex_data].[Count].[All]" dimensionUniqueName="[d_agg_sex_data]" displayFolder="" count="0" memberValueDatatype="20" unbalanced="0"/>
    <cacheHierarchy uniqueName="[d_agg_sex_data].[age_adj_rates]" caption="age_adj_rates" attribute="1" defaultMemberUniqueName="[d_agg_sex_data].[age_adj_rates].[All]" allUniqueName="[d_agg_sex_data].[age_adj_rates].[All]" dimensionUniqueName="[d_agg_sex_data]" displayFolder="" count="0" memberValueDatatype="5" unbalanced="0"/>
    <cacheHierarchy uniqueName="[d_agg_sex_data].[ageadj_CI_Lo]" caption="ageadj_CI_Lo" attribute="1" defaultMemberUniqueName="[d_agg_sex_data].[ageadj_CI_Lo].[All]" allUniqueName="[d_agg_sex_data].[ageadj_CI_Lo].[All]" dimensionUniqueName="[d_agg_sex_data]" displayFolder="" count="0" memberValueDatatype="5" unbalanced="0"/>
    <cacheHierarchy uniqueName="[d_agg_sex_data].[ageadj_CI_Hi]" caption="ageadj_CI_Hi" attribute="1" defaultMemberUniqueName="[d_agg_sex_data].[ageadj_CI_Hi].[All]" allUniqueName="[d_agg_sex_data].[ageadj_CI_Hi].[All]" dimensionUniqueName="[d_agg_sex_data]" displayFolder="" count="0" memberValueDatatype="5" unbalanced="0"/>
    <cacheHierarchy uniqueName="[d_agg_sex_data].[ci_range]" caption="ci_range" attribute="1" defaultMemberUniqueName="[d_agg_sex_data].[ci_range].[All]" allUniqueName="[d_agg_sex_data].[ci_range].[All]" dimensionUniqueName="[d_agg_sex_data]" displayFolder="" count="0" memberValueDatatype="130" unbalanced="0"/>
    <cacheHierarchy uniqueName="[d_race_data].[year]" caption="year" attribute="1" defaultMemberUniqueName="[d_race_data].[year].[All]" allUniqueName="[d_race_data].[year].[All]" dimensionUniqueName="[d_race_data]" displayFolder="" count="0" memberValueDatatype="20" unbalanced="0"/>
    <cacheHierarchy uniqueName="[d_race_data].[cncr_cllctn]" caption="cncr_cllctn" attribute="1" defaultMemberUniqueName="[d_race_data].[cncr_cllctn].[All]" allUniqueName="[d_race_data].[cncr_cllctn].[All]" dimensionUniqueName="[d_race_data]" displayFolder="" count="0" memberValueDatatype="130" unbalanced="0"/>
    <cacheHierarchy uniqueName="[d_race_data].[race_ethnchs]" caption="race_ethnchs" attribute="1" defaultMemberUniqueName="[d_race_data].[race_ethnchs].[All]" allUniqueName="[d_race_data].[race_ethnchs].[All]" dimensionUniqueName="[d_race_data]" displayFolder="" count="0" memberValueDatatype="130" unbalanced="0"/>
    <cacheHierarchy uniqueName="[d_race_data].[Count]" caption="Count" attribute="1" defaultMemberUniqueName="[d_race_data].[Count].[All]" allUniqueName="[d_race_data].[Count].[All]" dimensionUniqueName="[d_race_data]" displayFolder="" count="0" memberValueDatatype="20" unbalanced="0"/>
    <cacheHierarchy uniqueName="[d_race_data].[age_adj_rates]" caption="age_adj_rates" attribute="1" defaultMemberUniqueName="[d_race_data].[age_adj_rates].[All]" allUniqueName="[d_race_data].[age_adj_rates].[All]" dimensionUniqueName="[d_race_data]" displayFolder="" count="0" memberValueDatatype="5" unbalanced="0"/>
    <cacheHierarchy uniqueName="[d_race_data].[ageadj_CI_Lo]" caption="ageadj_CI_Lo" attribute="1" defaultMemberUniqueName="[d_race_data].[ageadj_CI_Lo].[All]" allUniqueName="[d_race_data].[ageadj_CI_Lo].[All]" dimensionUniqueName="[d_race_data]" displayFolder="" count="0" memberValueDatatype="5" unbalanced="0"/>
    <cacheHierarchy uniqueName="[d_race_data].[ageadj_CI_Hi]" caption="ageadj_CI_Hi" attribute="1" defaultMemberUniqueName="[d_race_data].[ageadj_CI_Hi].[All]" allUniqueName="[d_race_data].[ageadj_CI_Hi].[All]" dimensionUniqueName="[d_race_data]" displayFolder="" count="0" memberValueDatatype="5" unbalanced="0"/>
    <cacheHierarchy uniqueName="[d_race_data].[ci_lo_fix]" caption="ci_lo_fix" attribute="1" defaultMemberUniqueName="[d_race_data].[ci_lo_fix].[All]" allUniqueName="[d_race_data].[ci_lo_fix].[All]" dimensionUniqueName="[d_race_data]" displayFolder="" count="0" memberValueDatatype="5" unbalanced="0"/>
    <cacheHierarchy uniqueName="[d_race_data].[ci_range]" caption="ci_range" attribute="1" defaultMemberUniqueName="[d_race_data].[ci_range].[All]" allUniqueName="[d_race_data].[ci_range].[All]" dimensionUniqueName="[d_race_data]" displayFolder="" count="0" memberValueDatatype="130" unbalanced="0"/>
    <cacheHierarchy uniqueName="[d_sex_data].[year]" caption="year" attribute="1" defaultMemberUniqueName="[d_sex_data].[year].[All]" allUniqueName="[d_sex_data].[year].[All]" dimensionUniqueName="[d_sex_data]" displayFolder="" count="0" memberValueDatatype="20" unbalanced="0"/>
    <cacheHierarchy uniqueName="[d_sex_data].[cncr_cllctn]" caption="cncr_cllctn" attribute="1" defaultMemberUniqueName="[d_sex_data].[cncr_cllctn].[All]" allUniqueName="[d_sex_data].[cncr_cllctn].[All]" dimensionUniqueName="[d_sex_data]" displayFolder="" count="0" memberValueDatatype="130" unbalanced="0"/>
    <cacheHierarchy uniqueName="[d_sex_data].[sex]" caption="sex" attribute="1" defaultMemberUniqueName="[d_sex_data].[sex].[All]" allUniqueName="[d_sex_data].[sex].[All]" dimensionUniqueName="[d_sex_data]" displayFolder="" count="0" memberValueDatatype="130" unbalanced="0"/>
    <cacheHierarchy uniqueName="[d_sex_data].[Count]" caption="Count" attribute="1" defaultMemberUniqueName="[d_sex_data].[Count].[All]" allUniqueName="[d_sex_data].[Count].[All]" dimensionUniqueName="[d_sex_data]" displayFolder="" count="0" memberValueDatatype="20" unbalanced="0"/>
    <cacheHierarchy uniqueName="[d_sex_data].[age_adj_rates]" caption="age_adj_rates" attribute="1" defaultMemberUniqueName="[d_sex_data].[age_adj_rates].[All]" allUniqueName="[d_sex_data].[age_adj_rates].[All]" dimensionUniqueName="[d_sex_data]" displayFolder="" count="0" memberValueDatatype="5" unbalanced="0"/>
    <cacheHierarchy uniqueName="[d_sex_data].[ageadj_CI_Lo]" caption="ageadj_CI_Lo" attribute="1" defaultMemberUniqueName="[d_sex_data].[ageadj_CI_Lo].[All]" allUniqueName="[d_sex_data].[ageadj_CI_Lo].[All]" dimensionUniqueName="[d_sex_data]" displayFolder="" count="0" memberValueDatatype="5" unbalanced="0"/>
    <cacheHierarchy uniqueName="[d_sex_data].[ageadj_CI_Hi]" caption="ageadj_CI_Hi" attribute="1" defaultMemberUniqueName="[d_sex_data].[ageadj_CI_Hi].[All]" allUniqueName="[d_sex_data].[ageadj_CI_Hi].[All]" dimensionUniqueName="[d_sex_data]" displayFolder="" count="0" memberValueDatatype="5" unbalanced="0"/>
    <cacheHierarchy uniqueName="[d_sex_data].[ci_range]" caption="ci_range" attribute="1" defaultMemberUniqueName="[d_sex_data].[ci_range].[All]" allUniqueName="[d_sex_data].[ci_range].[All]" dimensionUniqueName="[d_sex_data]" displayFolder="" count="0" memberValueDatatype="130" unbalanced="0"/>
    <cacheHierarchy uniqueName="[D_Year_AA].[year]" caption="year" attribute="1" defaultMemberUniqueName="[D_Year_AA].[year].[All]" allUniqueName="[D_Year_AA].[year].[All]" dimensionUniqueName="[D_Year_AA]" displayFolder="" count="0" memberValueDatatype="20" unbalanced="0"/>
    <cacheHierarchy uniqueName="[D_Year_AA].[cncr_cllctn]" caption="cncr_cllctn" attribute="1" defaultMemberUniqueName="[D_Year_AA].[cncr_cllctn].[All]" allUniqueName="[D_Year_AA].[cncr_cllctn].[All]" dimensionUniqueName="[D_Year_AA]" displayFolder="" count="0" memberValueDatatype="130" unbalanced="0"/>
    <cacheHierarchy uniqueName="[D_Year_AA].[Count]" caption="Count" attribute="1" defaultMemberUniqueName="[D_Year_AA].[Count].[All]" allUniqueName="[D_Year_AA].[Count].[All]" dimensionUniqueName="[D_Year_AA]" displayFolder="" count="0" memberValueDatatype="20" unbalanced="0"/>
    <cacheHierarchy uniqueName="[D_Year_AA].[age_adj_rates]" caption="age_adj_rates" attribute="1" defaultMemberUniqueName="[D_Year_AA].[age_adj_rates].[All]" allUniqueName="[D_Year_AA].[age_adj_rates].[All]" dimensionUniqueName="[D_Year_AA]" displayFolder="" count="0" memberValueDatatype="5" unbalanced="0"/>
    <cacheHierarchy uniqueName="[D_Year_AA].[ageadj_CI_Lo]" caption="ageadj_CI_Lo" attribute="1" defaultMemberUniqueName="[D_Year_AA].[ageadj_CI_Lo].[All]" allUniqueName="[D_Year_AA].[ageadj_CI_Lo].[All]" dimensionUniqueName="[D_Year_AA]" displayFolder="" count="0" memberValueDatatype="5" unbalanced="0"/>
    <cacheHierarchy uniqueName="[D_Year_AA].[ageadj_CI_Hi]" caption="ageadj_CI_Hi" attribute="1" defaultMemberUniqueName="[D_Year_AA].[ageadj_CI_Hi].[All]" allUniqueName="[D_Year_AA].[ageadj_CI_Hi].[All]" dimensionUniqueName="[D_Year_AA]" displayFolder="" count="0" memberValueDatatype="5" unbalanced="0"/>
    <cacheHierarchy uniqueName="[D_Year_AA].[ci_range]" caption="ci_range" attribute="1" defaultMemberUniqueName="[D_Year_AA].[ci_range].[All]" allUniqueName="[D_Year_AA].[ci_range].[All]" dimensionUniqueName="[D_Year_AA]" displayFolder="" count="0" memberValueDatatype="130" unbalanced="0"/>
    <cacheHierarchy uniqueName="[ind_cancers].[cncr_cllctn]" caption="cncr_cllctn" attribute="1" defaultMemberUniqueName="[ind_cancers].[cncr_cllctn].[All]" allUniqueName="[ind_cancers].[cncr_cllctn].[All]" dimensionUniqueName="[ind_cancers]" displayFolder="" count="2" memberValueDatatype="130" unbalanced="0">
      <fieldsUsage count="2">
        <fieldUsage x="-1"/>
        <fieldUsage x="3"/>
      </fieldsUsage>
    </cacheHierarchy>
    <cacheHierarchy uniqueName="[tum_age_data].[cncr_cllctn]" caption="cncr_cllctn" attribute="1" defaultMemberUniqueName="[tum_age_data].[cncr_cllctn].[All]" allUniqueName="[tum_age_data].[cncr_cllctn].[All]" dimensionUniqueName="[tum_age_data]" displayFolder="" count="0" memberValueDatatype="130" unbalanced="0"/>
    <cacheHierarchy uniqueName="[tum_age_data].[DX_YEAR]" caption="DX_YEAR" attribute="1" defaultMemberUniqueName="[tum_age_data].[DX_YEAR].[All]" allUniqueName="[tum_age_data].[DX_YEAR].[All]" dimensionUniqueName="[tum_age_data]" displayFolder="" count="0" memberValueDatatype="20" unbalanced="0"/>
    <cacheHierarchy uniqueName="[tum_age_data].[AGE_GRP1]" caption="AGE_GRP1" attribute="1" defaultMemberUniqueName="[tum_age_data].[AGE_GRP1].[All]" allUniqueName="[tum_age_data].[AGE_GRP1].[All]" dimensionUniqueName="[tum_age_data]" displayFolder="" count="0" memberValueDatatype="130" unbalanced="0"/>
    <cacheHierarchy uniqueName="[tum_age_data].[COUNT]" caption="COUNT" attribute="1" defaultMemberUniqueName="[tum_age_data].[COUNT].[All]" allUniqueName="[tum_age_data].[COUNT].[All]" dimensionUniqueName="[tum_age_data]" displayFolder="" count="0" memberValueDatatype="20" unbalanced="0"/>
    <cacheHierarchy uniqueName="[tum_age_data].[PERCENT]" caption="PERCENT" attribute="1" defaultMemberUniqueName="[tum_age_data].[PERCENT].[All]" allUniqueName="[tum_age_data].[PERCENT].[All]" dimensionUniqueName="[tum_age_data]" displayFolder="" count="0" memberValueDatatype="5" unbalanced="0"/>
    <cacheHierarchy uniqueName="[tum_age_data].[Population]" caption="Population" attribute="1" defaultMemberUniqueName="[tum_age_data].[Population].[All]" allUniqueName="[tum_age_data].[Population].[All]" dimensionUniqueName="[tum_age_data]" displayFolder="" count="0" memberValueDatatype="5" unbalanced="0"/>
    <cacheHierarchy uniqueName="[tum_age_data].[Crude_rate]" caption="Crude_rate" attribute="1" defaultMemberUniqueName="[tum_age_data].[Crude_rate].[All]" allUniqueName="[tum_age_data].[Crude_rate].[All]" dimensionUniqueName="[tum_age_data]" displayFolder="" count="0" memberValueDatatype="5" unbalanced="0"/>
    <cacheHierarchy uniqueName="[tum_age_data].[crude_Rate_CIL]" caption="crude_Rate_CIL" attribute="1" defaultMemberUniqueName="[tum_age_data].[crude_Rate_CIL].[All]" allUniqueName="[tum_age_data].[crude_Rate_CIL].[All]" dimensionUniqueName="[tum_age_data]" displayFolder="" count="0" memberValueDatatype="5" unbalanced="0"/>
    <cacheHierarchy uniqueName="[tum_age_data].[crude_Rate_CIU]" caption="crude_Rate_CIU" attribute="1" defaultMemberUniqueName="[tum_age_data].[crude_Rate_CIU].[All]" allUniqueName="[tum_age_data].[crude_Rate_CIU].[All]" dimensionUniqueName="[tum_age_data]" displayFolder="" count="0" memberValueDatatype="5" unbalanced="0"/>
    <cacheHierarchy uniqueName="[tum_age_data].[ci_range]" caption="ci_range" attribute="1" defaultMemberUniqueName="[tum_age_data].[ci_range].[All]" allUniqueName="[tum_age_data].[ci_range].[All]" dimensionUniqueName="[tum_age_data]" displayFolder="" count="0" memberValueDatatype="130" unbalanced="0"/>
    <cacheHierarchy uniqueName="[tum_agg_age_data].[CNR_GRP3]" caption="CNR_GRP3" attribute="1" defaultMemberUniqueName="[tum_agg_age_data].[CNR_GRP3].[All]" allUniqueName="[tum_agg_age_data].[CNR_GRP3].[All]" dimensionUniqueName="[tum_agg_age_data]" displayFolder="" count="0" memberValueDatatype="20" unbalanced="0"/>
    <cacheHierarchy uniqueName="[tum_agg_age_data].[DX_YEAR]" caption="DX_YEAR" attribute="1" defaultMemberUniqueName="[tum_agg_age_data].[DX_YEAR].[All]" allUniqueName="[tum_agg_age_data].[DX_YEAR].[All]" dimensionUniqueName="[tum_agg_age_data]" displayFolder="" count="0" memberValueDatatype="20" unbalanced="0"/>
    <cacheHierarchy uniqueName="[tum_agg_age_data].[AGE_GRP1]" caption="AGE_GRP1" attribute="1" defaultMemberUniqueName="[tum_agg_age_data].[AGE_GRP1].[All]" allUniqueName="[tum_agg_age_data].[AGE_GRP1].[All]" dimensionUniqueName="[tum_agg_age_data]" displayFolder="" count="0" memberValueDatatype="130" unbalanced="0"/>
    <cacheHierarchy uniqueName="[tum_agg_age_data].[COUNT]" caption="COUNT" attribute="1" defaultMemberUniqueName="[tum_agg_age_data].[COUNT].[All]" allUniqueName="[tum_agg_age_data].[COUNT].[All]" dimensionUniqueName="[tum_agg_age_data]" displayFolder="" count="0" memberValueDatatype="20" unbalanced="0"/>
    <cacheHierarchy uniqueName="[tum_agg_age_data].[PERCENT]" caption="PERCENT" attribute="1" defaultMemberUniqueName="[tum_agg_age_data].[PERCENT].[All]" allUniqueName="[tum_agg_age_data].[PERCENT].[All]" dimensionUniqueName="[tum_agg_age_data]" displayFolder="" count="0" memberValueDatatype="5" unbalanced="0"/>
    <cacheHierarchy uniqueName="[tum_agg_age_data].[Population]" caption="Population" attribute="1" defaultMemberUniqueName="[tum_agg_age_data].[Population].[All]" allUniqueName="[tum_agg_age_data].[Population].[All]" dimensionUniqueName="[tum_agg_age_data]" displayFolder="" count="0" memberValueDatatype="5" unbalanced="0"/>
    <cacheHierarchy uniqueName="[tum_agg_age_data].[Crude_rate]" caption="Crude_rate" attribute="1" defaultMemberUniqueName="[tum_agg_age_data].[Crude_rate].[All]" allUniqueName="[tum_agg_age_data].[Crude_rate].[All]" dimensionUniqueName="[tum_agg_age_data]" displayFolder="" count="0" memberValueDatatype="5" unbalanced="0"/>
    <cacheHierarchy uniqueName="[tum_agg_age_data].[crude_Rate_CIL]" caption="crude_Rate_CIL" attribute="1" defaultMemberUniqueName="[tum_agg_age_data].[crude_Rate_CIL].[All]" allUniqueName="[tum_agg_age_data].[crude_Rate_CIL].[All]" dimensionUniqueName="[tum_agg_age_data]" displayFolder="" count="0" memberValueDatatype="5" unbalanced="0"/>
    <cacheHierarchy uniqueName="[tum_agg_age_data].[crude_Rate_CIU]" caption="crude_Rate_CIU" attribute="1" defaultMemberUniqueName="[tum_agg_age_data].[crude_Rate_CIU].[All]" allUniqueName="[tum_agg_age_data].[crude_Rate_CIU].[All]" dimensionUniqueName="[tum_agg_age_data]" displayFolder="" count="0" memberValueDatatype="5" unbalanced="0"/>
    <cacheHierarchy uniqueName="[tum_agg_age_data].[ci_range]" caption="ci_range" attribute="1" defaultMemberUniqueName="[tum_agg_age_data].[ci_range].[All]" allUniqueName="[tum_agg_age_data].[ci_range].[All]" dimensionUniqueName="[tum_agg_age_data]" displayFolder="" count="0" memberValueDatatype="130" unbalanced="0"/>
    <cacheHierarchy uniqueName="[tum_agg_race_data].[DX_YEAR]" caption="DX_YEAR" attribute="1" defaultMemberUniqueName="[tum_agg_race_data].[DX_YEAR].[All]" allUniqueName="[tum_agg_race_data].[DX_YEAR].[All]" dimensionUniqueName="[tum_agg_race_data]" displayFolder="" count="0" memberValueDatatype="20" unbalanced="0"/>
    <cacheHierarchy uniqueName="[tum_agg_race_data].[race_ethn]" caption="race_ethn" attribute="1" defaultMemberUniqueName="[tum_agg_race_data].[race_ethn].[All]" allUniqueName="[tum_agg_race_data].[race_ethn].[All]" dimensionUniqueName="[tum_agg_race_data]" displayFolder="" count="0" memberValueDatatype="130" unbalanced="0"/>
    <cacheHierarchy uniqueName="[tum_agg_race_data].[Count]" caption="Count" attribute="1" defaultMemberUniqueName="[tum_agg_race_data].[Count].[All]" allUniqueName="[tum_agg_race_data].[Count].[All]" dimensionUniqueName="[tum_agg_race_data]" displayFolder="" count="0" memberValueDatatype="20" unbalanced="0"/>
    <cacheHierarchy uniqueName="[tum_agg_race_data].[age_adj_rates]" caption="age_adj_rates" attribute="1" defaultMemberUniqueName="[tum_agg_race_data].[age_adj_rates].[All]" allUniqueName="[tum_agg_race_data].[age_adj_rates].[All]" dimensionUniqueName="[tum_agg_race_data]" displayFolder="" count="0" memberValueDatatype="5" unbalanced="0"/>
    <cacheHierarchy uniqueName="[tum_agg_race_data].[ageadj_CI_Lo]" caption="ageadj_CI_Lo" attribute="1" defaultMemberUniqueName="[tum_agg_race_data].[ageadj_CI_Lo].[All]" allUniqueName="[tum_agg_race_data].[ageadj_CI_Lo].[All]" dimensionUniqueName="[tum_agg_race_data]" displayFolder="" count="0" memberValueDatatype="5" unbalanced="0"/>
    <cacheHierarchy uniqueName="[tum_agg_race_data].[ageadj_CI_Hi]" caption="ageadj_CI_Hi" attribute="1" defaultMemberUniqueName="[tum_agg_race_data].[ageadj_CI_Hi].[All]" allUniqueName="[tum_agg_race_data].[ageadj_CI_Hi].[All]" dimensionUniqueName="[tum_agg_race_data]" displayFolder="" count="0" memberValueDatatype="5" unbalanced="0"/>
    <cacheHierarchy uniqueName="[tum_agg_race_data].[ci_range]" caption="ci_range" attribute="1" defaultMemberUniqueName="[tum_agg_race_data].[ci_range].[All]" allUniqueName="[tum_agg_race_data].[ci_range].[All]" dimensionUniqueName="[tum_agg_race_data]" displayFolder="" count="0" memberValueDatatype="130" unbalanced="0"/>
    <cacheHierarchy uniqueName="[tum_agg_sex_data].[DX_YEAR]" caption="DX_YEAR" attribute="1" defaultMemberUniqueName="[tum_agg_sex_data].[DX_YEAR].[All]" allUniqueName="[tum_agg_sex_data].[DX_YEAR].[All]" dimensionUniqueName="[tum_agg_sex_data]" displayFolder="" count="0" memberValueDatatype="20" unbalanced="0"/>
    <cacheHierarchy uniqueName="[tum_agg_sex_data].[new_sex]" caption="new_sex" attribute="1" defaultMemberUniqueName="[tum_agg_sex_data].[new_sex].[All]" allUniqueName="[tum_agg_sex_data].[new_sex].[All]" dimensionUniqueName="[tum_agg_sex_data]" displayFolder="" count="0" memberValueDatatype="130" unbalanced="0"/>
    <cacheHierarchy uniqueName="[tum_agg_sex_data].[Count]" caption="Count" attribute="1" defaultMemberUniqueName="[tum_agg_sex_data].[Count].[All]" allUniqueName="[tum_agg_sex_data].[Count].[All]" dimensionUniqueName="[tum_agg_sex_data]" displayFolder="" count="0" memberValueDatatype="20" unbalanced="0"/>
    <cacheHierarchy uniqueName="[tum_agg_sex_data].[age_adj_rates]" caption="age_adj_rates" attribute="1" defaultMemberUniqueName="[tum_agg_sex_data].[age_adj_rates].[All]" allUniqueName="[tum_agg_sex_data].[age_adj_rates].[All]" dimensionUniqueName="[tum_agg_sex_data]" displayFolder="" count="0" memberValueDatatype="5" unbalanced="0"/>
    <cacheHierarchy uniqueName="[tum_agg_sex_data].[ageadj_CI_Lo]" caption="ageadj_CI_Lo" attribute="1" defaultMemberUniqueName="[tum_agg_sex_data].[ageadj_CI_Lo].[All]" allUniqueName="[tum_agg_sex_data].[ageadj_CI_Lo].[All]" dimensionUniqueName="[tum_agg_sex_data]" displayFolder="" count="0" memberValueDatatype="5" unbalanced="0"/>
    <cacheHierarchy uniqueName="[tum_agg_sex_data].[ageadj_CI_Hi]" caption="ageadj_CI_Hi" attribute="1" defaultMemberUniqueName="[tum_agg_sex_data].[ageadj_CI_Hi].[All]" allUniqueName="[tum_agg_sex_data].[ageadj_CI_Hi].[All]" dimensionUniqueName="[tum_agg_sex_data]" displayFolder="" count="0" memberValueDatatype="5" unbalanced="0"/>
    <cacheHierarchy uniqueName="[tum_agg_sex_data].[ci_range]" caption="ci_range" attribute="1" defaultMemberUniqueName="[tum_agg_sex_data].[ci_range].[All]" allUniqueName="[tum_agg_sex_data].[ci_range].[All]" dimensionUniqueName="[tum_agg_sex_data]" displayFolder="" count="0" memberValueDatatype="130" unbalanced="0"/>
    <cacheHierarchy uniqueName="[tum_race_data].[DX_YEAR]" caption="DX_YEAR" attribute="1" defaultMemberUniqueName="[tum_race_data].[DX_YEAR].[All]" allUniqueName="[tum_race_data].[DX_YEAR].[All]" dimensionUniqueName="[tum_race_data]" displayFolder="" count="0" memberValueDatatype="20" unbalanced="0"/>
    <cacheHierarchy uniqueName="[tum_race_data].[cncr_cllctn]" caption="cncr_cllctn" attribute="1" defaultMemberUniqueName="[tum_race_data].[cncr_cllctn].[All]" allUniqueName="[tum_race_data].[cncr_cllctn].[All]" dimensionUniqueName="[tum_race_data]" displayFolder="" count="0" memberValueDatatype="130" unbalanced="0"/>
    <cacheHierarchy uniqueName="[tum_race_data].[race_ethn]" caption="race_ethn" attribute="1" defaultMemberUniqueName="[tum_race_data].[race_ethn].[All]" allUniqueName="[tum_race_data].[race_ethn].[All]" dimensionUniqueName="[tum_race_data]" displayFolder="" count="0" memberValueDatatype="130" unbalanced="0"/>
    <cacheHierarchy uniqueName="[tum_race_data].[Count]" caption="Count" attribute="1" defaultMemberUniqueName="[tum_race_data].[Count].[All]" allUniqueName="[tum_race_data].[Count].[All]" dimensionUniqueName="[tum_race_data]" displayFolder="" count="0" memberValueDatatype="20" unbalanced="0"/>
    <cacheHierarchy uniqueName="[tum_race_data].[age_adj_rates]" caption="age_adj_rates" attribute="1" defaultMemberUniqueName="[tum_race_data].[age_adj_rates].[All]" allUniqueName="[tum_race_data].[age_adj_rates].[All]" dimensionUniqueName="[tum_race_data]" displayFolder="" count="0" memberValueDatatype="5" unbalanced="0"/>
    <cacheHierarchy uniqueName="[tum_race_data].[ageadj_CI_Lo]" caption="ageadj_CI_Lo" attribute="1" defaultMemberUniqueName="[tum_race_data].[ageadj_CI_Lo].[All]" allUniqueName="[tum_race_data].[ageadj_CI_Lo].[All]" dimensionUniqueName="[tum_race_data]" displayFolder="" count="0" memberValueDatatype="5" unbalanced="0"/>
    <cacheHierarchy uniqueName="[tum_race_data].[ageadj_CI_Hi]" caption="ageadj_CI_Hi" attribute="1" defaultMemberUniqueName="[tum_race_data].[ageadj_CI_Hi].[All]" allUniqueName="[tum_race_data].[ageadj_CI_Hi].[All]" dimensionUniqueName="[tum_race_data]" displayFolder="" count="0" memberValueDatatype="5" unbalanced="0"/>
    <cacheHierarchy uniqueName="[tum_race_data].[ci_range]" caption="ci_range" attribute="1" defaultMemberUniqueName="[tum_race_data].[ci_range].[All]" allUniqueName="[tum_race_data].[ci_range].[All]" dimensionUniqueName="[tum_race_data]" displayFolder="" count="0" memberValueDatatype="130" unbalanced="0"/>
    <cacheHierarchy uniqueName="[tum_sex_data].[DX_YEAR]" caption="DX_YEAR" attribute="1" defaultMemberUniqueName="[tum_sex_data].[DX_YEAR].[All]" allUniqueName="[tum_sex_data].[DX_YEAR].[All]" dimensionUniqueName="[tum_sex_data]" displayFolder="" count="0" memberValueDatatype="20" unbalanced="0"/>
    <cacheHierarchy uniqueName="[tum_sex_data].[cncr_cllctn]" caption="cncr_cllctn" attribute="1" defaultMemberUniqueName="[tum_sex_data].[cncr_cllctn].[All]" allUniqueName="[tum_sex_data].[cncr_cllctn].[All]" dimensionUniqueName="[tum_sex_data]" displayFolder="" count="0" memberValueDatatype="130" unbalanced="0"/>
    <cacheHierarchy uniqueName="[tum_sex_data].[new_sex]" caption="new_sex" attribute="1" defaultMemberUniqueName="[tum_sex_data].[new_sex].[All]" allUniqueName="[tum_sex_data].[new_sex].[All]" dimensionUniqueName="[tum_sex_data]" displayFolder="" count="0" memberValueDatatype="130" unbalanced="0"/>
    <cacheHierarchy uniqueName="[tum_sex_data].[Count]" caption="Count" attribute="1" defaultMemberUniqueName="[tum_sex_data].[Count].[All]" allUniqueName="[tum_sex_data].[Count].[All]" dimensionUniqueName="[tum_sex_data]" displayFolder="" count="0" memberValueDatatype="20" unbalanced="0"/>
    <cacheHierarchy uniqueName="[tum_sex_data].[age_adj_rates]" caption="age_adj_rates" attribute="1" defaultMemberUniqueName="[tum_sex_data].[age_adj_rates].[All]" allUniqueName="[tum_sex_data].[age_adj_rates].[All]" dimensionUniqueName="[tum_sex_data]" displayFolder="" count="0" memberValueDatatype="5" unbalanced="0"/>
    <cacheHierarchy uniqueName="[tum_sex_data].[ageadj_CI_Lo]" caption="ageadj_CI_Lo" attribute="1" defaultMemberUniqueName="[tum_sex_data].[ageadj_CI_Lo].[All]" allUniqueName="[tum_sex_data].[ageadj_CI_Lo].[All]" dimensionUniqueName="[tum_sex_data]" displayFolder="" count="0" memberValueDatatype="5" unbalanced="0"/>
    <cacheHierarchy uniqueName="[tum_sex_data].[ageadj_CI_Hi]" caption="ageadj_CI_Hi" attribute="1" defaultMemberUniqueName="[tum_sex_data].[ageadj_CI_Hi].[All]" allUniqueName="[tum_sex_data].[ageadj_CI_Hi].[All]" dimensionUniqueName="[tum_sex_data]" displayFolder="" count="0" memberValueDatatype="5" unbalanced="0"/>
    <cacheHierarchy uniqueName="[tum_sex_data].[ci_range]" caption="ci_range" attribute="1" defaultMemberUniqueName="[tum_sex_data].[ci_range].[All]" allUniqueName="[tum_sex_data].[ci_range].[All]" dimensionUniqueName="[tum_sex_data]" displayFolder="" count="0" memberValueDatatype="130" unbalanced="0"/>
    <cacheHierarchy uniqueName="[tum_sex_data].[Column2]" caption="Column2" attribute="1" defaultMemberUniqueName="[tum_sex_data].[Column2].[All]" allUniqueName="[tum_sex_data].[Column2].[All]" dimensionUniqueName="[tum_sex_data]" displayFolder="" count="0" memberValueDatatype="130" unbalanced="0"/>
    <cacheHierarchy uniqueName="[Tum_Year_AA].[DX_YEAR]" caption="DX_YEAR" attribute="1" defaultMemberUniqueName="[Tum_Year_AA].[DX_YEAR].[All]" allUniqueName="[Tum_Year_AA].[DX_YEAR].[All]" dimensionUniqueName="[Tum_Year_AA]" displayFolder="" count="2" memberValueDatatype="20" unbalanced="0">
      <fieldsUsage count="2">
        <fieldUsage x="-1"/>
        <fieldUsage x="0"/>
      </fieldsUsage>
    </cacheHierarchy>
    <cacheHierarchy uniqueName="[Tum_Year_AA].[cncr_cllctn]" caption="cncr_cllctn" attribute="1" defaultMemberUniqueName="[Tum_Year_AA].[cncr_cllctn].[All]" allUniqueName="[Tum_Year_AA].[cncr_cllctn].[All]" dimensionUniqueName="[Tum_Year_AA]" displayFolder="" count="2" memberValueDatatype="130" unbalanced="0">
      <fieldsUsage count="2">
        <fieldUsage x="-1"/>
        <fieldUsage x="2"/>
      </fieldsUsage>
    </cacheHierarchy>
    <cacheHierarchy uniqueName="[Tum_Year_AA].[Count]" caption="Count" attribute="1" defaultMemberUniqueName="[Tum_Year_AA].[Count].[All]" allUniqueName="[Tum_Year_AA].[Count].[All]" dimensionUniqueName="[Tum_Year_AA]" displayFolder="" count="0" memberValueDatatype="20" unbalanced="0"/>
    <cacheHierarchy uniqueName="[Tum_Year_AA].[Pop_sum]" caption="Pop_sum" attribute="1" defaultMemberUniqueName="[Tum_Year_AA].[Pop_sum].[All]" allUniqueName="[Tum_Year_AA].[Pop_sum].[All]" dimensionUniqueName="[Tum_Year_AA]" displayFolder="" count="0" memberValueDatatype="5" unbalanced="0"/>
    <cacheHierarchy uniqueName="[Tum_Year_AA].[age_adj_rates]" caption="age_adj_rates" attribute="1" defaultMemberUniqueName="[Tum_Year_AA].[age_adj_rates].[All]" allUniqueName="[Tum_Year_AA].[age_adj_rates].[All]" dimensionUniqueName="[Tum_Year_AA]" displayFolder="" count="0" memberValueDatatype="5" unbalanced="0"/>
    <cacheHierarchy uniqueName="[Tum_Year_AA].[ageadj_CI_Lo]" caption="ageadj_CI_Lo" attribute="1" defaultMemberUniqueName="[Tum_Year_AA].[ageadj_CI_Lo].[All]" allUniqueName="[Tum_Year_AA].[ageadj_CI_Lo].[All]" dimensionUniqueName="[Tum_Year_AA]" displayFolder="" count="0" memberValueDatatype="5" unbalanced="0"/>
    <cacheHierarchy uniqueName="[Tum_Year_AA].[ageadj_CI_Hi]" caption="ageadj_CI_Hi" attribute="1" defaultMemberUniqueName="[Tum_Year_AA].[ageadj_CI_Hi].[All]" allUniqueName="[Tum_Year_AA].[ageadj_CI_Hi].[All]" dimensionUniqueName="[Tum_Year_AA]" displayFolder="" count="0" memberValueDatatype="5" unbalanced="0"/>
    <cacheHierarchy uniqueName="[Tum_Year_AA].[ci_range]" caption="ci_range" attribute="1" defaultMemberUniqueName="[Tum_Year_AA].[ci_range].[All]" allUniqueName="[Tum_Year_AA].[ci_range].[All]" dimensionUniqueName="[Tum_Year_AA]" displayFolder="" count="0" memberValueDatatype="130" unbalanced="0"/>
    <cacheHierarchy uniqueName="[Measures].[Sum of Count]" caption="Sum of Count" measure="1" displayFolder="" measureGroup="D_Year_AA" count="0">
      <extLst>
        <ext xmlns:x15="http://schemas.microsoft.com/office/spreadsheetml/2010/11/main" uri="{B97F6D7D-B522-45F9-BDA1-12C45D357490}">
          <x15:cacheHierarchy aggregatedColumn="51"/>
        </ext>
      </extLst>
    </cacheHierarchy>
    <cacheHierarchy uniqueName="[Measures].[Sum of age_adj_rates]" caption="Sum of age_adj_rates" measure="1" displayFolder="" measureGroup="D_Year_AA" count="0">
      <extLst>
        <ext xmlns:x15="http://schemas.microsoft.com/office/spreadsheetml/2010/11/main" uri="{B97F6D7D-B522-45F9-BDA1-12C45D357490}">
          <x15:cacheHierarchy aggregatedColumn="52"/>
        </ext>
      </extLst>
    </cacheHierarchy>
    <cacheHierarchy uniqueName="[Measures].[Sum of ageadj_CI_Lo]" caption="Sum of ageadj_CI_Lo" measure="1" displayFolder="" measureGroup="D_Year_AA" count="0">
      <extLst>
        <ext xmlns:x15="http://schemas.microsoft.com/office/spreadsheetml/2010/11/main" uri="{B97F6D7D-B522-45F9-BDA1-12C45D357490}">
          <x15:cacheHierarchy aggregatedColumn="53"/>
        </ext>
      </extLst>
    </cacheHierarchy>
    <cacheHierarchy uniqueName="[Measures].[Sum of ageadj_CI_Hi]" caption="Sum of ageadj_CI_Hi" measure="1" displayFolder="" measureGroup="D_Year_AA" count="0">
      <extLst>
        <ext xmlns:x15="http://schemas.microsoft.com/office/spreadsheetml/2010/11/main" uri="{B97F6D7D-B522-45F9-BDA1-12C45D357490}">
          <x15:cacheHierarchy aggregatedColumn="54"/>
        </ext>
      </extLst>
    </cacheHierarchy>
    <cacheHierarchy uniqueName="[Measures].[Sum of DX_YEAR 2]" caption="Sum of DX_YEAR 2" measure="1" displayFolder="" measureGroup="Tum_Year_AA" count="0">
      <extLst>
        <ext xmlns:x15="http://schemas.microsoft.com/office/spreadsheetml/2010/11/main" uri="{B97F6D7D-B522-45F9-BDA1-12C45D357490}">
          <x15:cacheHierarchy aggregatedColumn="108"/>
        </ext>
      </extLst>
    </cacheHierarchy>
    <cacheHierarchy uniqueName="[Measures].[Sum of Count 2]" caption="Sum of Count 2" measure="1" displayFolder="" measureGroup="Tum_Year_AA" count="0" oneField="1">
      <fieldsUsage count="1">
        <fieldUsage x="1"/>
      </fieldsUsage>
      <extLst>
        <ext xmlns:x15="http://schemas.microsoft.com/office/spreadsheetml/2010/11/main" uri="{B97F6D7D-B522-45F9-BDA1-12C45D357490}">
          <x15:cacheHierarchy aggregatedColumn="110"/>
        </ext>
      </extLst>
    </cacheHierarchy>
    <cacheHierarchy uniqueName="[Measures].[Sum of age_adj_rates 2]" caption="Sum of age_adj_rates 2" measure="1" displayFolder="" measureGroup="Tum_Year_AA" count="0">
      <extLst>
        <ext xmlns:x15="http://schemas.microsoft.com/office/spreadsheetml/2010/11/main" uri="{B97F6D7D-B522-45F9-BDA1-12C45D357490}">
          <x15:cacheHierarchy aggregatedColumn="112"/>
        </ext>
      </extLst>
    </cacheHierarchy>
    <cacheHierarchy uniqueName="[Measures].[Sum of ageadj_CI_Lo 2]" caption="Sum of ageadj_CI_Lo 2" measure="1" displayFolder="" measureGroup="Tum_Year_AA" count="0">
      <extLst>
        <ext xmlns:x15="http://schemas.microsoft.com/office/spreadsheetml/2010/11/main" uri="{B97F6D7D-B522-45F9-BDA1-12C45D357490}">
          <x15:cacheHierarchy aggregatedColumn="113"/>
        </ext>
      </extLst>
    </cacheHierarchy>
    <cacheHierarchy uniqueName="[Measures].[Sum of ageadj_CI_Hi 2]" caption="Sum of ageadj_CI_Hi 2" measure="1" displayFolder="" measureGroup="Tum_Year_AA" count="0">
      <extLst>
        <ext xmlns:x15="http://schemas.microsoft.com/office/spreadsheetml/2010/11/main" uri="{B97F6D7D-B522-45F9-BDA1-12C45D357490}">
          <x15:cacheHierarchy aggregatedColumn="114"/>
        </ext>
      </extLst>
    </cacheHierarchy>
    <cacheHierarchy uniqueName="[Measures].[Sum of year]" caption="Sum of year" measure="1" displayFolder="" measureGroup="D_Year_AA" count="0">
      <extLst>
        <ext xmlns:x15="http://schemas.microsoft.com/office/spreadsheetml/2010/11/main" uri="{B97F6D7D-B522-45F9-BDA1-12C45D357490}">
          <x15:cacheHierarchy aggregatedColumn="49"/>
        </ext>
      </extLst>
    </cacheHierarchy>
    <cacheHierarchy uniqueName="[Measures].[Sum of Crude_rate]" caption="Sum of Crude_rate" measure="1" displayFolder="" measureGroup="tum_age_data" count="0">
      <extLst>
        <ext xmlns:x15="http://schemas.microsoft.com/office/spreadsheetml/2010/11/main" uri="{B97F6D7D-B522-45F9-BDA1-12C45D357490}">
          <x15:cacheHierarchy aggregatedColumn="63"/>
        </ext>
      </extLst>
    </cacheHierarchy>
    <cacheHierarchy uniqueName="[Measures].[Count of ci_range]" caption="Count of ci_range" measure="1" displayFolder="" measureGroup="tum_age_data" count="0">
      <extLst>
        <ext xmlns:x15="http://schemas.microsoft.com/office/spreadsheetml/2010/11/main" uri="{B97F6D7D-B522-45F9-BDA1-12C45D357490}">
          <x15:cacheHierarchy aggregatedColumn="66"/>
        </ext>
      </extLst>
    </cacheHierarchy>
    <cacheHierarchy uniqueName="[Measures].[Sum of crude_Rate_CIL]" caption="Sum of crude_Rate_CIL" measure="1" displayFolder="" measureGroup="tum_age_data" count="0">
      <extLst>
        <ext xmlns:x15="http://schemas.microsoft.com/office/spreadsheetml/2010/11/main" uri="{B97F6D7D-B522-45F9-BDA1-12C45D357490}">
          <x15:cacheHierarchy aggregatedColumn="64"/>
        </ext>
      </extLst>
    </cacheHierarchy>
    <cacheHierarchy uniqueName="[Measures].[Sum of crude_Rate_CIU]" caption="Sum of crude_Rate_CIU" measure="1" displayFolder="" measureGroup="tum_age_data" count="0">
      <extLst>
        <ext xmlns:x15="http://schemas.microsoft.com/office/spreadsheetml/2010/11/main" uri="{B97F6D7D-B522-45F9-BDA1-12C45D357490}">
          <x15:cacheHierarchy aggregatedColumn="65"/>
        </ext>
      </extLst>
    </cacheHierarchy>
    <cacheHierarchy uniqueName="[Measures].[Sum of Crude_rate 2]" caption="Sum of Crude_rate 2" measure="1" displayFolder="" measureGroup="d_age_data" count="0">
      <extLst>
        <ext xmlns:x15="http://schemas.microsoft.com/office/spreadsheetml/2010/11/main" uri="{B97F6D7D-B522-45F9-BDA1-12C45D357490}">
          <x15:cacheHierarchy aggregatedColumn="5"/>
        </ext>
      </extLst>
    </cacheHierarchy>
    <cacheHierarchy uniqueName="[Measures].[Count of ci_range 2]" caption="Count of ci_range 2" measure="1" displayFolder="" measureGroup="tum_agg_age_data" count="0">
      <extLst>
        <ext xmlns:x15="http://schemas.microsoft.com/office/spreadsheetml/2010/11/main" uri="{B97F6D7D-B522-45F9-BDA1-12C45D357490}">
          <x15:cacheHierarchy aggregatedColumn="76"/>
        </ext>
      </extLst>
    </cacheHierarchy>
    <cacheHierarchy uniqueName="[Measures].[tum_age_alldata]" caption="tum_age_alldata" measure="1" displayFolder="" measureGroup="tum_age_data" count="0"/>
    <cacheHierarchy uniqueName="[Measures].[ci_display_d]" caption="ci_display_d" measure="1" displayFolder="" measureGroup="d_age_data" count="0"/>
    <cacheHierarchy uniqueName="[Measures].[data_all]" caption="data_all" measure="1" displayFolder="" measureGroup="tum_sex_data" count="0"/>
    <cacheHierarchy uniqueName="[Measures].[d_sex_display]" caption="d_sex_display" measure="1" displayFolder="" measureGroup="d_sex_data" count="0"/>
    <cacheHierarchy uniqueName="[Measures].[tum_race_alldata]" caption="tum_race_alldata" measure="1" displayFolder="" measureGroup="tum_race_data" count="0"/>
    <cacheHierarchy uniqueName="[Measures].[d_race_alldata]" caption="d_race_alldata" measure="1" displayFolder="" measureGroup="d_race_data" count="0"/>
    <cacheHierarchy uniqueName="[Measures].[tum_year_alldata]" caption="tum_year_alldata" measure="1" displayFolder="" measureGroup="Tum_Year_AA" count="0" oneField="1">
      <fieldsUsage count="1">
        <fieldUsage x="4"/>
      </fieldsUsage>
    </cacheHierarchy>
    <cacheHierarchy uniqueName="[Measures].[d_year_alldata]" caption="d_year_alldata" measure="1" displayFolder="" measureGroup="D_Year_AA" count="0"/>
    <cacheHierarchy uniqueName="[Measures].[agg_age_alldata]" caption="agg_age_alldata" measure="1" displayFolder="" measureGroup="tum_agg_age_data" count="0"/>
    <cacheHierarchy uniqueName="[Measures].[d_agg_age_out]" caption="d_agg_age_out" measure="1" displayFolder="" measureGroup="d_agg_age_data" count="0"/>
    <cacheHierarchy uniqueName="[Measures].[t_agg_sex_out]" caption="t_agg_sex_out" measure="1" displayFolder="" measureGroup="tum_agg_sex_data" count="0"/>
    <cacheHierarchy uniqueName="[Measures].[tum_agg_race_out]" caption="tum_agg_race_out" measure="1" displayFolder="" measureGroup="tum_agg_race_data" count="0"/>
    <cacheHierarchy uniqueName="[Measures].[d_agg_race_out]" caption="d_agg_race_out" measure="1" displayFolder="" measureGroup="d_agg_race_data" count="0"/>
    <cacheHierarchy uniqueName="[Measures].[d_agg_sex_out]" caption="d_agg_sex_out" measure="1" displayFolder="" measureGroup="d_agg_sex_data" count="0"/>
    <cacheHierarchy uniqueName="[Measures].[__XL_Count D_Year_AA]" caption="__XL_Count D_Year_AA" measure="1" displayFolder="" measureGroup="D_Year_AA" count="0" hidden="1"/>
    <cacheHierarchy uniqueName="[Measures].[__XL_Count Tum_Year_AA]" caption="__XL_Count Tum_Year_AA" measure="1" displayFolder="" measureGroup="Tum_Year_AA" count="0" hidden="1"/>
    <cacheHierarchy uniqueName="[Measures].[__XL_Count ind_cancers]" caption="__XL_Count ind_cancers" measure="1" displayFolder="" measureGroup="ind_cancers" count="0" hidden="1"/>
    <cacheHierarchy uniqueName="[Measures].[__XL_Count tum_age_data]" caption="__XL_Count tum_age_data" measure="1" displayFolder="" measureGroup="tum_age_data" count="0" hidden="1"/>
    <cacheHierarchy uniqueName="[Measures].[__XL_Count d_age_data]" caption="__XL_Count d_age_data" measure="1" displayFolder="" measureGroup="d_age_data" count="0" hidden="1"/>
    <cacheHierarchy uniqueName="[Measures].[__XL_Count tum_sex_data]" caption="__XL_Count tum_sex_data" measure="1" displayFolder="" measureGroup="tum_sex_data" count="0" hidden="1"/>
    <cacheHierarchy uniqueName="[Measures].[__XL_Count d_sex_data]" caption="__XL_Count d_sex_data" measure="1" displayFolder="" measureGroup="d_sex_data" count="0" hidden="1"/>
    <cacheHierarchy uniqueName="[Measures].[__XL_Count tum_race_data]" caption="__XL_Count tum_race_data" measure="1" displayFolder="" measureGroup="tum_race_data" count="0" hidden="1"/>
    <cacheHierarchy uniqueName="[Measures].[__XL_Count d_race_data]" caption="__XL_Count d_race_data" measure="1" displayFolder="" measureGroup="d_race_data" count="0" hidden="1"/>
    <cacheHierarchy uniqueName="[Measures].[__XL_Count tum_agg_age_data]" caption="__XL_Count tum_agg_age_data" measure="1" displayFolder="" measureGroup="tum_agg_age_data" count="0" hidden="1"/>
    <cacheHierarchy uniqueName="[Measures].[__XL_Count d_agg_age_data]" caption="__XL_Count d_agg_age_data" measure="1" displayFolder="" measureGroup="d_agg_age_data" count="0" hidden="1"/>
    <cacheHierarchy uniqueName="[Measures].[__XL_Count tum_agg_sex_data]" caption="__XL_Count tum_agg_sex_data" measure="1" displayFolder="" measureGroup="tum_agg_sex_data" count="0" hidden="1"/>
    <cacheHierarchy uniqueName="[Measures].[__XL_Count d_agg_sex_data]" caption="__XL_Count d_agg_sex_data" measure="1" displayFolder="" measureGroup="d_agg_sex_data" count="0" hidden="1"/>
    <cacheHierarchy uniqueName="[Measures].[__XL_Count tum_agg_race_data]" caption="__XL_Count tum_agg_race_data" measure="1" displayFolder="" measureGroup="tum_agg_race_data" count="0" hidden="1"/>
    <cacheHierarchy uniqueName="[Measures].[__XL_Count d_agg_race_data]" caption="__XL_Count d_agg_race_data" measure="1" displayFolder="" measureGroup="d_agg_race_data" count="0" hidden="1"/>
    <cacheHierarchy uniqueName="[Measures].[__No measures defined]" caption="__No measures defined" measure="1" displayFolder="" count="0" hidden="1"/>
  </cacheHierarchies>
  <kpis count="0"/>
  <dimensions count="16">
    <dimension name="d_age_data" uniqueName="[d_age_data]" caption="d_age_data"/>
    <dimension name="d_agg_age_data" uniqueName="[d_agg_age_data]" caption="d_agg_age_data"/>
    <dimension name="d_agg_race_data" uniqueName="[d_agg_race_data]" caption="d_agg_race_data"/>
    <dimension name="d_agg_sex_data" uniqueName="[d_agg_sex_data]" caption="d_agg_sex_data"/>
    <dimension name="d_race_data" uniqueName="[d_race_data]" caption="d_race_data"/>
    <dimension name="d_sex_data" uniqueName="[d_sex_data]" caption="d_sex_data"/>
    <dimension name="D_Year_AA" uniqueName="[D_Year_AA]" caption="D_Year_AA"/>
    <dimension name="ind_cancers" uniqueName="[ind_cancers]" caption="ind_cancers"/>
    <dimension measure="1" name="Measures" uniqueName="[Measures]" caption="Measures"/>
    <dimension name="tum_age_data" uniqueName="[tum_age_data]" caption="tum_age_data"/>
    <dimension name="tum_agg_age_data" uniqueName="[tum_agg_age_data]" caption="tum_agg_age_data"/>
    <dimension name="tum_agg_race_data" uniqueName="[tum_agg_race_data]" caption="tum_agg_race_data"/>
    <dimension name="tum_agg_sex_data" uniqueName="[tum_agg_sex_data]" caption="tum_agg_sex_data"/>
    <dimension name="tum_race_data" uniqueName="[tum_race_data]" caption="tum_race_data"/>
    <dimension name="tum_sex_data" uniqueName="[tum_sex_data]" caption="tum_sex_data"/>
    <dimension name="Tum_Year_AA" uniqueName="[Tum_Year_AA]" caption="Tum_Year_AA"/>
  </dimensions>
  <measureGroups count="15">
    <measureGroup name="d_age_data" caption="d_age_data"/>
    <measureGroup name="d_agg_age_data" caption="d_agg_age_data"/>
    <measureGroup name="d_agg_race_data" caption="d_agg_race_data"/>
    <measureGroup name="d_agg_sex_data" caption="d_agg_sex_data"/>
    <measureGroup name="d_race_data" caption="d_race_data"/>
    <measureGroup name="d_sex_data" caption="d_sex_data"/>
    <measureGroup name="D_Year_AA" caption="D_Year_AA"/>
    <measureGroup name="ind_cancers" caption="ind_cancers"/>
    <measureGroup name="tum_age_data" caption="tum_age_data"/>
    <measureGroup name="tum_agg_age_data" caption="tum_agg_age_data"/>
    <measureGroup name="tum_agg_race_data" caption="tum_agg_race_data"/>
    <measureGroup name="tum_agg_sex_data" caption="tum_agg_sex_data"/>
    <measureGroup name="tum_race_data" caption="tum_race_data"/>
    <measureGroup name="tum_sex_data" caption="tum_sex_data"/>
    <measureGroup name="Tum_Year_AA" caption="Tum_Year_AA"/>
  </measureGroups>
  <maps count="23">
    <map measureGroup="0" dimension="0"/>
    <map measureGroup="0" dimension="7"/>
    <map measureGroup="1" dimension="1"/>
    <map measureGroup="2" dimension="2"/>
    <map measureGroup="3" dimension="3"/>
    <map measureGroup="4" dimension="4"/>
    <map measureGroup="4" dimension="7"/>
    <map measureGroup="5" dimension="5"/>
    <map measureGroup="5" dimension="7"/>
    <map measureGroup="6" dimension="6"/>
    <map measureGroup="6" dimension="7"/>
    <map measureGroup="7" dimension="7"/>
    <map measureGroup="8" dimension="7"/>
    <map measureGroup="8" dimension="9"/>
    <map measureGroup="9" dimension="10"/>
    <map measureGroup="10" dimension="11"/>
    <map measureGroup="11" dimension="12"/>
    <map measureGroup="12" dimension="7"/>
    <map measureGroup="12" dimension="13"/>
    <map measureGroup="13" dimension="7"/>
    <map measureGroup="13" dimension="14"/>
    <map measureGroup="14" dimension="7"/>
    <map measureGroup="14" dimension="1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Nicholas Zito" refreshedDate="45363.439789699078" backgroundQuery="1" createdVersion="8" refreshedVersion="8" minRefreshableVersion="3" recordCount="0" supportSubquery="1" supportAdvancedDrill="1" xr:uid="{119848D5-7085-4B2C-836A-26E2A936A578}">
  <cacheSource type="external" connectionId="1"/>
  <cacheFields count="6">
    <cacheField name="[Tum_Year_AA].[cncr_cllctn].[cncr_cllctn]" caption="cncr_cllctn" numFmtId="0" hierarchy="109" level="1">
      <sharedItems containsSemiMixedTypes="0" containsNonDate="0" containsString="0"/>
    </cacheField>
    <cacheField name="[ind_cancers].[cncr_cllctn].[cncr_cllctn]" caption="cncr_cllctn" numFmtId="0" hierarchy="56" level="1">
      <sharedItems containsSemiMixedTypes="0" containsNonDate="0" containsString="0"/>
    </cacheField>
    <cacheField name="[D_Year_AA].[cncr_cllctn].[cncr_cllctn]" caption="cncr_cllctn" numFmtId="0" hierarchy="50" level="1">
      <sharedItems containsSemiMixedTypes="0" containsNonDate="0" containsString="0"/>
    </cacheField>
    <cacheField name="[D_Year_AA].[year].[year]" caption="year" numFmtId="0" hierarchy="49" level="1">
      <sharedItems containsSemiMixedTypes="0" containsString="0" containsNumber="1" containsInteger="1" minValue="2010" maxValue="2021" count="12">
        <n v="2010"/>
        <n v="2011"/>
        <n v="2012"/>
        <n v="2013"/>
        <n v="2014"/>
        <n v="2015"/>
        <n v="2016"/>
        <n v="2017"/>
        <n v="2018"/>
        <n v="2019"/>
        <n v="2020"/>
        <n v="2021"/>
      </sharedItems>
      <extLst>
        <ext xmlns:x15="http://schemas.microsoft.com/office/spreadsheetml/2010/11/main" uri="{4F2E5C28-24EA-4eb8-9CBF-B6C8F9C3D259}">
          <x15:cachedUniqueNames>
            <x15:cachedUniqueName index="0" name="[D_Year_AA].[year].&amp;[2010]"/>
            <x15:cachedUniqueName index="1" name="[D_Year_AA].[year].&amp;[2011]"/>
            <x15:cachedUniqueName index="2" name="[D_Year_AA].[year].&amp;[2012]"/>
            <x15:cachedUniqueName index="3" name="[D_Year_AA].[year].&amp;[2013]"/>
            <x15:cachedUniqueName index="4" name="[D_Year_AA].[year].&amp;[2014]"/>
            <x15:cachedUniqueName index="5" name="[D_Year_AA].[year].&amp;[2015]"/>
            <x15:cachedUniqueName index="6" name="[D_Year_AA].[year].&amp;[2016]"/>
            <x15:cachedUniqueName index="7" name="[D_Year_AA].[year].&amp;[2017]"/>
            <x15:cachedUniqueName index="8" name="[D_Year_AA].[year].&amp;[2018]"/>
            <x15:cachedUniqueName index="9" name="[D_Year_AA].[year].&amp;[2019]"/>
            <x15:cachedUniqueName index="10" name="[D_Year_AA].[year].&amp;[2020]"/>
            <x15:cachedUniqueName index="11" name="[D_Year_AA].[year].&amp;[2021]"/>
          </x15:cachedUniqueNames>
        </ext>
      </extLst>
    </cacheField>
    <cacheField name="[Measures].[Sum of Count]" caption="Sum of Count" numFmtId="0" hierarchy="116" level="32767"/>
    <cacheField name="[Measures].[d_year_alldata]" caption="d_year_alldata" numFmtId="0" hierarchy="139" level="32767"/>
  </cacheFields>
  <cacheHierarchies count="162">
    <cacheHierarchy uniqueName="[d_age_data].[cncr_cllctn]" caption="cncr_cllctn" attribute="1" defaultMemberUniqueName="[d_age_data].[cncr_cllctn].[All]" allUniqueName="[d_age_data].[cncr_cllctn].[All]" dimensionUniqueName="[d_age_data]" displayFolder="" count="0" memberValueDatatype="130" unbalanced="0"/>
    <cacheHierarchy uniqueName="[d_age_data].[year]" caption="year" attribute="1" defaultMemberUniqueName="[d_age_data].[year].[All]" allUniqueName="[d_age_data].[year].[All]" dimensionUniqueName="[d_age_data]" displayFolder="" count="0" memberValueDatatype="20" unbalanced="0"/>
    <cacheHierarchy uniqueName="[d_age_data].[AGE_GRP1]" caption="AGE_GRP1" attribute="1" defaultMemberUniqueName="[d_age_data].[AGE_GRP1].[All]" allUniqueName="[d_age_data].[AGE_GRP1].[All]" dimensionUniqueName="[d_age_data]" displayFolder="" count="0" memberValueDatatype="130" unbalanced="0"/>
    <cacheHierarchy uniqueName="[d_age_data].[COUNT]" caption="COUNT" attribute="1" defaultMemberUniqueName="[d_age_data].[COUNT].[All]" allUniqueName="[d_age_data].[COUNT].[All]" dimensionUniqueName="[d_age_data]" displayFolder="" count="0" memberValueDatatype="20" unbalanced="0"/>
    <cacheHierarchy uniqueName="[d_age_data].[PERCENT]" caption="PERCENT" attribute="1" defaultMemberUniqueName="[d_age_data].[PERCENT].[All]" allUniqueName="[d_age_data].[PERCENT].[All]" dimensionUniqueName="[d_age_data]" displayFolder="" count="0" memberValueDatatype="5" unbalanced="0"/>
    <cacheHierarchy uniqueName="[d_age_data].[Crude_rate]" caption="Crude_rate" attribute="1" defaultMemberUniqueName="[d_age_data].[Crude_rate].[All]" allUniqueName="[d_age_data].[Crude_rate].[All]" dimensionUniqueName="[d_age_data]" displayFolder="" count="0" memberValueDatatype="5" unbalanced="0"/>
    <cacheHierarchy uniqueName="[d_age_data].[crude_Rate_CIL]" caption="crude_Rate_CIL" attribute="1" defaultMemberUniqueName="[d_age_data].[crude_Rate_CIL].[All]" allUniqueName="[d_age_data].[crude_Rate_CIL].[All]" dimensionUniqueName="[d_age_data]" displayFolder="" count="0" memberValueDatatype="5" unbalanced="0"/>
    <cacheHierarchy uniqueName="[d_age_data].[crude_Rate_CIU]" caption="crude_Rate_CIU" attribute="1" defaultMemberUniqueName="[d_age_data].[crude_Rate_CIU].[All]" allUniqueName="[d_age_data].[crude_Rate_CIU].[All]" dimensionUniqueName="[d_age_data]" displayFolder="" count="0" memberValueDatatype="5" unbalanced="0"/>
    <cacheHierarchy uniqueName="[d_age_data].[ci_range]" caption="ci_range" attribute="1" defaultMemberUniqueName="[d_age_data].[ci_range].[All]" allUniqueName="[d_age_data].[ci_range].[All]" dimensionUniqueName="[d_age_data]" displayFolder="" count="0" memberValueDatatype="130" unbalanced="0"/>
    <cacheHierarchy uniqueName="[d_agg_age_data].[Aggregate_Recode]" caption="Aggregate_Recode" attribute="1" defaultMemberUniqueName="[d_agg_age_data].[Aggregate_Recode].[All]" allUniqueName="[d_agg_age_data].[Aggregate_Recode].[All]" dimensionUniqueName="[d_agg_age_data]" displayFolder="" count="0" memberValueDatatype="20" unbalanced="0"/>
    <cacheHierarchy uniqueName="[d_agg_age_data].[year]" caption="year" attribute="1" defaultMemberUniqueName="[d_agg_age_data].[year].[All]" allUniqueName="[d_agg_age_data].[year].[All]" dimensionUniqueName="[d_agg_age_data]" displayFolder="" count="0" memberValueDatatype="20" unbalanced="0"/>
    <cacheHierarchy uniqueName="[d_agg_age_data].[AGE_GRP1]" caption="AGE_GRP1" attribute="1" defaultMemberUniqueName="[d_agg_age_data].[AGE_GRP1].[All]" allUniqueName="[d_agg_age_data].[AGE_GRP1].[All]" dimensionUniqueName="[d_agg_age_data]" displayFolder="" count="0" memberValueDatatype="130" unbalanced="0"/>
    <cacheHierarchy uniqueName="[d_agg_age_data].[COUNT]" caption="COUNT" attribute="1" defaultMemberUniqueName="[d_agg_age_data].[COUNT].[All]" allUniqueName="[d_agg_age_data].[COUNT].[All]" dimensionUniqueName="[d_agg_age_data]" displayFolder="" count="0" memberValueDatatype="20" unbalanced="0"/>
    <cacheHierarchy uniqueName="[d_agg_age_data].[PERCENT]" caption="PERCENT" attribute="1" defaultMemberUniqueName="[d_agg_age_data].[PERCENT].[All]" allUniqueName="[d_agg_age_data].[PERCENT].[All]" dimensionUniqueName="[d_agg_age_data]" displayFolder="" count="0" memberValueDatatype="5" unbalanced="0"/>
    <cacheHierarchy uniqueName="[d_agg_age_data].[Crude_rate]" caption="Crude_rate" attribute="1" defaultMemberUniqueName="[d_agg_age_data].[Crude_rate].[All]" allUniqueName="[d_agg_age_data].[Crude_rate].[All]" dimensionUniqueName="[d_agg_age_data]" displayFolder="" count="0" memberValueDatatype="5" unbalanced="0"/>
    <cacheHierarchy uniqueName="[d_agg_age_data].[crude_Rate_CIL]" caption="crude_Rate_CIL" attribute="1" defaultMemberUniqueName="[d_agg_age_data].[crude_Rate_CIL].[All]" allUniqueName="[d_agg_age_data].[crude_Rate_CIL].[All]" dimensionUniqueName="[d_agg_age_data]" displayFolder="" count="0" memberValueDatatype="5" unbalanced="0"/>
    <cacheHierarchy uniqueName="[d_agg_age_data].[crude_Rate_CIU]" caption="crude_Rate_CIU" attribute="1" defaultMemberUniqueName="[d_agg_age_data].[crude_Rate_CIU].[All]" allUniqueName="[d_agg_age_data].[crude_Rate_CIU].[All]" dimensionUniqueName="[d_agg_age_data]" displayFolder="" count="0" memberValueDatatype="5" unbalanced="0"/>
    <cacheHierarchy uniqueName="[d_agg_age_data].[ci_range]" caption="ci_range" attribute="1" defaultMemberUniqueName="[d_agg_age_data].[ci_range].[All]" allUniqueName="[d_agg_age_data].[ci_range].[All]" dimensionUniqueName="[d_agg_age_data]" displayFolder="" count="0" memberValueDatatype="130" unbalanced="0"/>
    <cacheHierarchy uniqueName="[d_agg_race_data].[year]" caption="year" attribute="1" defaultMemberUniqueName="[d_agg_race_data].[year].[All]" allUniqueName="[d_agg_race_data].[year].[All]" dimensionUniqueName="[d_agg_race_data]" displayFolder="" count="0" memberValueDatatype="20" unbalanced="0"/>
    <cacheHierarchy uniqueName="[d_agg_race_data].[race_ethnchs]" caption="race_ethnchs" attribute="1" defaultMemberUniqueName="[d_agg_race_data].[race_ethnchs].[All]" allUniqueName="[d_agg_race_data].[race_ethnchs].[All]" dimensionUniqueName="[d_agg_race_data]" displayFolder="" count="0" memberValueDatatype="130" unbalanced="0"/>
    <cacheHierarchy uniqueName="[d_agg_race_data].[Count]" caption="Count" attribute="1" defaultMemberUniqueName="[d_agg_race_data].[Count].[All]" allUniqueName="[d_agg_race_data].[Count].[All]" dimensionUniqueName="[d_agg_race_data]" displayFolder="" count="0" memberValueDatatype="20" unbalanced="0"/>
    <cacheHierarchy uniqueName="[d_agg_race_data].[age_adj_rates]" caption="age_adj_rates" attribute="1" defaultMemberUniqueName="[d_agg_race_data].[age_adj_rates].[All]" allUniqueName="[d_agg_race_data].[age_adj_rates].[All]" dimensionUniqueName="[d_agg_race_data]" displayFolder="" count="0" memberValueDatatype="5" unbalanced="0"/>
    <cacheHierarchy uniqueName="[d_agg_race_data].[ageadj_CI_Lo]" caption="ageadj_CI_Lo" attribute="1" defaultMemberUniqueName="[d_agg_race_data].[ageadj_CI_Lo].[All]" allUniqueName="[d_agg_race_data].[ageadj_CI_Lo].[All]" dimensionUniqueName="[d_agg_race_data]" displayFolder="" count="0" memberValueDatatype="5" unbalanced="0"/>
    <cacheHierarchy uniqueName="[d_agg_race_data].[ageadj_CI_Hi]" caption="ageadj_CI_Hi" attribute="1" defaultMemberUniqueName="[d_agg_race_data].[ageadj_CI_Hi].[All]" allUniqueName="[d_agg_race_data].[ageadj_CI_Hi].[All]" dimensionUniqueName="[d_agg_race_data]" displayFolder="" count="0" memberValueDatatype="5" unbalanced="0"/>
    <cacheHierarchy uniqueName="[d_agg_race_data].[ci _range]" caption="ci _range" attribute="1" defaultMemberUniqueName="[d_agg_race_data].[ci _range].[All]" allUniqueName="[d_agg_race_data].[ci _range].[All]" dimensionUniqueName="[d_agg_race_data]" displayFolder="" count="0" memberValueDatatype="130" unbalanced="0"/>
    <cacheHierarchy uniqueName="[d_agg_sex_data].[year]" caption="year" attribute="1" defaultMemberUniqueName="[d_agg_sex_data].[year].[All]" allUniqueName="[d_agg_sex_data].[year].[All]" dimensionUniqueName="[d_agg_sex_data]" displayFolder="" count="0" memberValueDatatype="20" unbalanced="0"/>
    <cacheHierarchy uniqueName="[d_agg_sex_data].[sex]" caption="sex" attribute="1" defaultMemberUniqueName="[d_agg_sex_data].[sex].[All]" allUniqueName="[d_agg_sex_data].[sex].[All]" dimensionUniqueName="[d_agg_sex_data]" displayFolder="" count="0" memberValueDatatype="130" unbalanced="0"/>
    <cacheHierarchy uniqueName="[d_agg_sex_data].[Count]" caption="Count" attribute="1" defaultMemberUniqueName="[d_agg_sex_data].[Count].[All]" allUniqueName="[d_agg_sex_data].[Count].[All]" dimensionUniqueName="[d_agg_sex_data]" displayFolder="" count="0" memberValueDatatype="20" unbalanced="0"/>
    <cacheHierarchy uniqueName="[d_agg_sex_data].[age_adj_rates]" caption="age_adj_rates" attribute="1" defaultMemberUniqueName="[d_agg_sex_data].[age_adj_rates].[All]" allUniqueName="[d_agg_sex_data].[age_adj_rates].[All]" dimensionUniqueName="[d_agg_sex_data]" displayFolder="" count="0" memberValueDatatype="5" unbalanced="0"/>
    <cacheHierarchy uniqueName="[d_agg_sex_data].[ageadj_CI_Lo]" caption="ageadj_CI_Lo" attribute="1" defaultMemberUniqueName="[d_agg_sex_data].[ageadj_CI_Lo].[All]" allUniqueName="[d_agg_sex_data].[ageadj_CI_Lo].[All]" dimensionUniqueName="[d_agg_sex_data]" displayFolder="" count="0" memberValueDatatype="5" unbalanced="0"/>
    <cacheHierarchy uniqueName="[d_agg_sex_data].[ageadj_CI_Hi]" caption="ageadj_CI_Hi" attribute="1" defaultMemberUniqueName="[d_agg_sex_data].[ageadj_CI_Hi].[All]" allUniqueName="[d_agg_sex_data].[ageadj_CI_Hi].[All]" dimensionUniqueName="[d_agg_sex_data]" displayFolder="" count="0" memberValueDatatype="5" unbalanced="0"/>
    <cacheHierarchy uniqueName="[d_agg_sex_data].[ci_range]" caption="ci_range" attribute="1" defaultMemberUniqueName="[d_agg_sex_data].[ci_range].[All]" allUniqueName="[d_agg_sex_data].[ci_range].[All]" dimensionUniqueName="[d_agg_sex_data]" displayFolder="" count="0" memberValueDatatype="130" unbalanced="0"/>
    <cacheHierarchy uniqueName="[d_race_data].[year]" caption="year" attribute="1" defaultMemberUniqueName="[d_race_data].[year].[All]" allUniqueName="[d_race_data].[year].[All]" dimensionUniqueName="[d_race_data]" displayFolder="" count="0" memberValueDatatype="20" unbalanced="0"/>
    <cacheHierarchy uniqueName="[d_race_data].[cncr_cllctn]" caption="cncr_cllctn" attribute="1" defaultMemberUniqueName="[d_race_data].[cncr_cllctn].[All]" allUniqueName="[d_race_data].[cncr_cllctn].[All]" dimensionUniqueName="[d_race_data]" displayFolder="" count="0" memberValueDatatype="130" unbalanced="0"/>
    <cacheHierarchy uniqueName="[d_race_data].[race_ethnchs]" caption="race_ethnchs" attribute="1" defaultMemberUniqueName="[d_race_data].[race_ethnchs].[All]" allUniqueName="[d_race_data].[race_ethnchs].[All]" dimensionUniqueName="[d_race_data]" displayFolder="" count="0" memberValueDatatype="130" unbalanced="0"/>
    <cacheHierarchy uniqueName="[d_race_data].[Count]" caption="Count" attribute="1" defaultMemberUniqueName="[d_race_data].[Count].[All]" allUniqueName="[d_race_data].[Count].[All]" dimensionUniqueName="[d_race_data]" displayFolder="" count="0" memberValueDatatype="20" unbalanced="0"/>
    <cacheHierarchy uniqueName="[d_race_data].[age_adj_rates]" caption="age_adj_rates" attribute="1" defaultMemberUniqueName="[d_race_data].[age_adj_rates].[All]" allUniqueName="[d_race_data].[age_adj_rates].[All]" dimensionUniqueName="[d_race_data]" displayFolder="" count="0" memberValueDatatype="5" unbalanced="0"/>
    <cacheHierarchy uniqueName="[d_race_data].[ageadj_CI_Lo]" caption="ageadj_CI_Lo" attribute="1" defaultMemberUniqueName="[d_race_data].[ageadj_CI_Lo].[All]" allUniqueName="[d_race_data].[ageadj_CI_Lo].[All]" dimensionUniqueName="[d_race_data]" displayFolder="" count="0" memberValueDatatype="5" unbalanced="0"/>
    <cacheHierarchy uniqueName="[d_race_data].[ageadj_CI_Hi]" caption="ageadj_CI_Hi" attribute="1" defaultMemberUniqueName="[d_race_data].[ageadj_CI_Hi].[All]" allUniqueName="[d_race_data].[ageadj_CI_Hi].[All]" dimensionUniqueName="[d_race_data]" displayFolder="" count="0" memberValueDatatype="5" unbalanced="0"/>
    <cacheHierarchy uniqueName="[d_race_data].[ci_lo_fix]" caption="ci_lo_fix" attribute="1" defaultMemberUniqueName="[d_race_data].[ci_lo_fix].[All]" allUniqueName="[d_race_data].[ci_lo_fix].[All]" dimensionUniqueName="[d_race_data]" displayFolder="" count="0" memberValueDatatype="5" unbalanced="0"/>
    <cacheHierarchy uniqueName="[d_race_data].[ci_range]" caption="ci_range" attribute="1" defaultMemberUniqueName="[d_race_data].[ci_range].[All]" allUniqueName="[d_race_data].[ci_range].[All]" dimensionUniqueName="[d_race_data]" displayFolder="" count="0" memberValueDatatype="130" unbalanced="0"/>
    <cacheHierarchy uniqueName="[d_sex_data].[year]" caption="year" attribute="1" defaultMemberUniqueName="[d_sex_data].[year].[All]" allUniqueName="[d_sex_data].[year].[All]" dimensionUniqueName="[d_sex_data]" displayFolder="" count="0" memberValueDatatype="20" unbalanced="0"/>
    <cacheHierarchy uniqueName="[d_sex_data].[cncr_cllctn]" caption="cncr_cllctn" attribute="1" defaultMemberUniqueName="[d_sex_data].[cncr_cllctn].[All]" allUniqueName="[d_sex_data].[cncr_cllctn].[All]" dimensionUniqueName="[d_sex_data]" displayFolder="" count="0" memberValueDatatype="130" unbalanced="0"/>
    <cacheHierarchy uniqueName="[d_sex_data].[sex]" caption="sex" attribute="1" defaultMemberUniqueName="[d_sex_data].[sex].[All]" allUniqueName="[d_sex_data].[sex].[All]" dimensionUniqueName="[d_sex_data]" displayFolder="" count="0" memberValueDatatype="130" unbalanced="0"/>
    <cacheHierarchy uniqueName="[d_sex_data].[Count]" caption="Count" attribute="1" defaultMemberUniqueName="[d_sex_data].[Count].[All]" allUniqueName="[d_sex_data].[Count].[All]" dimensionUniqueName="[d_sex_data]" displayFolder="" count="0" memberValueDatatype="20" unbalanced="0"/>
    <cacheHierarchy uniqueName="[d_sex_data].[age_adj_rates]" caption="age_adj_rates" attribute="1" defaultMemberUniqueName="[d_sex_data].[age_adj_rates].[All]" allUniqueName="[d_sex_data].[age_adj_rates].[All]" dimensionUniqueName="[d_sex_data]" displayFolder="" count="0" memberValueDatatype="5" unbalanced="0"/>
    <cacheHierarchy uniqueName="[d_sex_data].[ageadj_CI_Lo]" caption="ageadj_CI_Lo" attribute="1" defaultMemberUniqueName="[d_sex_data].[ageadj_CI_Lo].[All]" allUniqueName="[d_sex_data].[ageadj_CI_Lo].[All]" dimensionUniqueName="[d_sex_data]" displayFolder="" count="0" memberValueDatatype="5" unbalanced="0"/>
    <cacheHierarchy uniqueName="[d_sex_data].[ageadj_CI_Hi]" caption="ageadj_CI_Hi" attribute="1" defaultMemberUniqueName="[d_sex_data].[ageadj_CI_Hi].[All]" allUniqueName="[d_sex_data].[ageadj_CI_Hi].[All]" dimensionUniqueName="[d_sex_data]" displayFolder="" count="0" memberValueDatatype="5" unbalanced="0"/>
    <cacheHierarchy uniqueName="[d_sex_data].[ci_range]" caption="ci_range" attribute="1" defaultMemberUniqueName="[d_sex_data].[ci_range].[All]" allUniqueName="[d_sex_data].[ci_range].[All]" dimensionUniqueName="[d_sex_data]" displayFolder="" count="0" memberValueDatatype="130" unbalanced="0"/>
    <cacheHierarchy uniqueName="[D_Year_AA].[year]" caption="year" attribute="1" defaultMemberUniqueName="[D_Year_AA].[year].[All]" allUniqueName="[D_Year_AA].[year].[All]" dimensionUniqueName="[D_Year_AA]" displayFolder="" count="2" memberValueDatatype="20" unbalanced="0">
      <fieldsUsage count="2">
        <fieldUsage x="-1"/>
        <fieldUsage x="3"/>
      </fieldsUsage>
    </cacheHierarchy>
    <cacheHierarchy uniqueName="[D_Year_AA].[cncr_cllctn]" caption="cncr_cllctn" attribute="1" defaultMemberUniqueName="[D_Year_AA].[cncr_cllctn].[All]" allUniqueName="[D_Year_AA].[cncr_cllctn].[All]" dimensionUniqueName="[D_Year_AA]" displayFolder="" count="2" memberValueDatatype="130" unbalanced="0">
      <fieldsUsage count="2">
        <fieldUsage x="-1"/>
        <fieldUsage x="2"/>
      </fieldsUsage>
    </cacheHierarchy>
    <cacheHierarchy uniqueName="[D_Year_AA].[Count]" caption="Count" attribute="1" defaultMemberUniqueName="[D_Year_AA].[Count].[All]" allUniqueName="[D_Year_AA].[Count].[All]" dimensionUniqueName="[D_Year_AA]" displayFolder="" count="0" memberValueDatatype="20" unbalanced="0"/>
    <cacheHierarchy uniqueName="[D_Year_AA].[age_adj_rates]" caption="age_adj_rates" attribute="1" defaultMemberUniqueName="[D_Year_AA].[age_adj_rates].[All]" allUniqueName="[D_Year_AA].[age_adj_rates].[All]" dimensionUniqueName="[D_Year_AA]" displayFolder="" count="0" memberValueDatatype="5" unbalanced="0"/>
    <cacheHierarchy uniqueName="[D_Year_AA].[ageadj_CI_Lo]" caption="ageadj_CI_Lo" attribute="1" defaultMemberUniqueName="[D_Year_AA].[ageadj_CI_Lo].[All]" allUniqueName="[D_Year_AA].[ageadj_CI_Lo].[All]" dimensionUniqueName="[D_Year_AA]" displayFolder="" count="0" memberValueDatatype="5" unbalanced="0"/>
    <cacheHierarchy uniqueName="[D_Year_AA].[ageadj_CI_Hi]" caption="ageadj_CI_Hi" attribute="1" defaultMemberUniqueName="[D_Year_AA].[ageadj_CI_Hi].[All]" allUniqueName="[D_Year_AA].[ageadj_CI_Hi].[All]" dimensionUniqueName="[D_Year_AA]" displayFolder="" count="0" memberValueDatatype="5" unbalanced="0"/>
    <cacheHierarchy uniqueName="[D_Year_AA].[ci_range]" caption="ci_range" attribute="1" defaultMemberUniqueName="[D_Year_AA].[ci_range].[All]" allUniqueName="[D_Year_AA].[ci_range].[All]" dimensionUniqueName="[D_Year_AA]" displayFolder="" count="0" memberValueDatatype="130" unbalanced="0"/>
    <cacheHierarchy uniqueName="[ind_cancers].[cncr_cllctn]" caption="cncr_cllctn" attribute="1" defaultMemberUniqueName="[ind_cancers].[cncr_cllctn].[All]" allUniqueName="[ind_cancers].[cncr_cllctn].[All]" dimensionUniqueName="[ind_cancers]" displayFolder="" count="2" memberValueDatatype="130" unbalanced="0">
      <fieldsUsage count="2">
        <fieldUsage x="-1"/>
        <fieldUsage x="1"/>
      </fieldsUsage>
    </cacheHierarchy>
    <cacheHierarchy uniqueName="[tum_age_data].[cncr_cllctn]" caption="cncr_cllctn" attribute="1" defaultMemberUniqueName="[tum_age_data].[cncr_cllctn].[All]" allUniqueName="[tum_age_data].[cncr_cllctn].[All]" dimensionUniqueName="[tum_age_data]" displayFolder="" count="0" memberValueDatatype="130" unbalanced="0"/>
    <cacheHierarchy uniqueName="[tum_age_data].[DX_YEAR]" caption="DX_YEAR" attribute="1" defaultMemberUniqueName="[tum_age_data].[DX_YEAR].[All]" allUniqueName="[tum_age_data].[DX_YEAR].[All]" dimensionUniqueName="[tum_age_data]" displayFolder="" count="0" memberValueDatatype="20" unbalanced="0"/>
    <cacheHierarchy uniqueName="[tum_age_data].[AGE_GRP1]" caption="AGE_GRP1" attribute="1" defaultMemberUniqueName="[tum_age_data].[AGE_GRP1].[All]" allUniqueName="[tum_age_data].[AGE_GRP1].[All]" dimensionUniqueName="[tum_age_data]" displayFolder="" count="0" memberValueDatatype="130" unbalanced="0"/>
    <cacheHierarchy uniqueName="[tum_age_data].[COUNT]" caption="COUNT" attribute="1" defaultMemberUniqueName="[tum_age_data].[COUNT].[All]" allUniqueName="[tum_age_data].[COUNT].[All]" dimensionUniqueName="[tum_age_data]" displayFolder="" count="0" memberValueDatatype="20" unbalanced="0"/>
    <cacheHierarchy uniqueName="[tum_age_data].[PERCENT]" caption="PERCENT" attribute="1" defaultMemberUniqueName="[tum_age_data].[PERCENT].[All]" allUniqueName="[tum_age_data].[PERCENT].[All]" dimensionUniqueName="[tum_age_data]" displayFolder="" count="0" memberValueDatatype="5" unbalanced="0"/>
    <cacheHierarchy uniqueName="[tum_age_data].[Population]" caption="Population" attribute="1" defaultMemberUniqueName="[tum_age_data].[Population].[All]" allUniqueName="[tum_age_data].[Population].[All]" dimensionUniqueName="[tum_age_data]" displayFolder="" count="0" memberValueDatatype="5" unbalanced="0"/>
    <cacheHierarchy uniqueName="[tum_age_data].[Crude_rate]" caption="Crude_rate" attribute="1" defaultMemberUniqueName="[tum_age_data].[Crude_rate].[All]" allUniqueName="[tum_age_data].[Crude_rate].[All]" dimensionUniqueName="[tum_age_data]" displayFolder="" count="0" memberValueDatatype="5" unbalanced="0"/>
    <cacheHierarchy uniqueName="[tum_age_data].[crude_Rate_CIL]" caption="crude_Rate_CIL" attribute="1" defaultMemberUniqueName="[tum_age_data].[crude_Rate_CIL].[All]" allUniqueName="[tum_age_data].[crude_Rate_CIL].[All]" dimensionUniqueName="[tum_age_data]" displayFolder="" count="0" memberValueDatatype="5" unbalanced="0"/>
    <cacheHierarchy uniqueName="[tum_age_data].[crude_Rate_CIU]" caption="crude_Rate_CIU" attribute="1" defaultMemberUniqueName="[tum_age_data].[crude_Rate_CIU].[All]" allUniqueName="[tum_age_data].[crude_Rate_CIU].[All]" dimensionUniqueName="[tum_age_data]" displayFolder="" count="0" memberValueDatatype="5" unbalanced="0"/>
    <cacheHierarchy uniqueName="[tum_age_data].[ci_range]" caption="ci_range" attribute="1" defaultMemberUniqueName="[tum_age_data].[ci_range].[All]" allUniqueName="[tum_age_data].[ci_range].[All]" dimensionUniqueName="[tum_age_data]" displayFolder="" count="0" memberValueDatatype="130" unbalanced="0"/>
    <cacheHierarchy uniqueName="[tum_agg_age_data].[CNR_GRP3]" caption="CNR_GRP3" attribute="1" defaultMemberUniqueName="[tum_agg_age_data].[CNR_GRP3].[All]" allUniqueName="[tum_agg_age_data].[CNR_GRP3].[All]" dimensionUniqueName="[tum_agg_age_data]" displayFolder="" count="0" memberValueDatatype="20" unbalanced="0"/>
    <cacheHierarchy uniqueName="[tum_agg_age_data].[DX_YEAR]" caption="DX_YEAR" attribute="1" defaultMemberUniqueName="[tum_agg_age_data].[DX_YEAR].[All]" allUniqueName="[tum_agg_age_data].[DX_YEAR].[All]" dimensionUniqueName="[tum_agg_age_data]" displayFolder="" count="0" memberValueDatatype="20" unbalanced="0"/>
    <cacheHierarchy uniqueName="[tum_agg_age_data].[AGE_GRP1]" caption="AGE_GRP1" attribute="1" defaultMemberUniqueName="[tum_agg_age_data].[AGE_GRP1].[All]" allUniqueName="[tum_agg_age_data].[AGE_GRP1].[All]" dimensionUniqueName="[tum_agg_age_data]" displayFolder="" count="0" memberValueDatatype="130" unbalanced="0"/>
    <cacheHierarchy uniqueName="[tum_agg_age_data].[COUNT]" caption="COUNT" attribute="1" defaultMemberUniqueName="[tum_agg_age_data].[COUNT].[All]" allUniqueName="[tum_agg_age_data].[COUNT].[All]" dimensionUniqueName="[tum_agg_age_data]" displayFolder="" count="0" memberValueDatatype="20" unbalanced="0"/>
    <cacheHierarchy uniqueName="[tum_agg_age_data].[PERCENT]" caption="PERCENT" attribute="1" defaultMemberUniqueName="[tum_agg_age_data].[PERCENT].[All]" allUniqueName="[tum_agg_age_data].[PERCENT].[All]" dimensionUniqueName="[tum_agg_age_data]" displayFolder="" count="0" memberValueDatatype="5" unbalanced="0"/>
    <cacheHierarchy uniqueName="[tum_agg_age_data].[Population]" caption="Population" attribute="1" defaultMemberUniqueName="[tum_agg_age_data].[Population].[All]" allUniqueName="[tum_agg_age_data].[Population].[All]" dimensionUniqueName="[tum_agg_age_data]" displayFolder="" count="0" memberValueDatatype="5" unbalanced="0"/>
    <cacheHierarchy uniqueName="[tum_agg_age_data].[Crude_rate]" caption="Crude_rate" attribute="1" defaultMemberUniqueName="[tum_agg_age_data].[Crude_rate].[All]" allUniqueName="[tum_agg_age_data].[Crude_rate].[All]" dimensionUniqueName="[tum_agg_age_data]" displayFolder="" count="0" memberValueDatatype="5" unbalanced="0"/>
    <cacheHierarchy uniqueName="[tum_agg_age_data].[crude_Rate_CIL]" caption="crude_Rate_CIL" attribute="1" defaultMemberUniqueName="[tum_agg_age_data].[crude_Rate_CIL].[All]" allUniqueName="[tum_agg_age_data].[crude_Rate_CIL].[All]" dimensionUniqueName="[tum_agg_age_data]" displayFolder="" count="0" memberValueDatatype="5" unbalanced="0"/>
    <cacheHierarchy uniqueName="[tum_agg_age_data].[crude_Rate_CIU]" caption="crude_Rate_CIU" attribute="1" defaultMemberUniqueName="[tum_agg_age_data].[crude_Rate_CIU].[All]" allUniqueName="[tum_agg_age_data].[crude_Rate_CIU].[All]" dimensionUniqueName="[tum_agg_age_data]" displayFolder="" count="0" memberValueDatatype="5" unbalanced="0"/>
    <cacheHierarchy uniqueName="[tum_agg_age_data].[ci_range]" caption="ci_range" attribute="1" defaultMemberUniqueName="[tum_agg_age_data].[ci_range].[All]" allUniqueName="[tum_agg_age_data].[ci_range].[All]" dimensionUniqueName="[tum_agg_age_data]" displayFolder="" count="0" memberValueDatatype="130" unbalanced="0"/>
    <cacheHierarchy uniqueName="[tum_agg_race_data].[DX_YEAR]" caption="DX_YEAR" attribute="1" defaultMemberUniqueName="[tum_agg_race_data].[DX_YEAR].[All]" allUniqueName="[tum_agg_race_data].[DX_YEAR].[All]" dimensionUniqueName="[tum_agg_race_data]" displayFolder="" count="0" memberValueDatatype="20" unbalanced="0"/>
    <cacheHierarchy uniqueName="[tum_agg_race_data].[race_ethn]" caption="race_ethn" attribute="1" defaultMemberUniqueName="[tum_agg_race_data].[race_ethn].[All]" allUniqueName="[tum_agg_race_data].[race_ethn].[All]" dimensionUniqueName="[tum_agg_race_data]" displayFolder="" count="0" memberValueDatatype="130" unbalanced="0"/>
    <cacheHierarchy uniqueName="[tum_agg_race_data].[Count]" caption="Count" attribute="1" defaultMemberUniqueName="[tum_agg_race_data].[Count].[All]" allUniqueName="[tum_agg_race_data].[Count].[All]" dimensionUniqueName="[tum_agg_race_data]" displayFolder="" count="0" memberValueDatatype="20" unbalanced="0"/>
    <cacheHierarchy uniqueName="[tum_agg_race_data].[age_adj_rates]" caption="age_adj_rates" attribute="1" defaultMemberUniqueName="[tum_agg_race_data].[age_adj_rates].[All]" allUniqueName="[tum_agg_race_data].[age_adj_rates].[All]" dimensionUniqueName="[tum_agg_race_data]" displayFolder="" count="0" memberValueDatatype="5" unbalanced="0"/>
    <cacheHierarchy uniqueName="[tum_agg_race_data].[ageadj_CI_Lo]" caption="ageadj_CI_Lo" attribute="1" defaultMemberUniqueName="[tum_agg_race_data].[ageadj_CI_Lo].[All]" allUniqueName="[tum_agg_race_data].[ageadj_CI_Lo].[All]" dimensionUniqueName="[tum_agg_race_data]" displayFolder="" count="0" memberValueDatatype="5" unbalanced="0"/>
    <cacheHierarchy uniqueName="[tum_agg_race_data].[ageadj_CI_Hi]" caption="ageadj_CI_Hi" attribute="1" defaultMemberUniqueName="[tum_agg_race_data].[ageadj_CI_Hi].[All]" allUniqueName="[tum_agg_race_data].[ageadj_CI_Hi].[All]" dimensionUniqueName="[tum_agg_race_data]" displayFolder="" count="0" memberValueDatatype="5" unbalanced="0"/>
    <cacheHierarchy uniqueName="[tum_agg_race_data].[ci_range]" caption="ci_range" attribute="1" defaultMemberUniqueName="[tum_agg_race_data].[ci_range].[All]" allUniqueName="[tum_agg_race_data].[ci_range].[All]" dimensionUniqueName="[tum_agg_race_data]" displayFolder="" count="0" memberValueDatatype="130" unbalanced="0"/>
    <cacheHierarchy uniqueName="[tum_agg_sex_data].[DX_YEAR]" caption="DX_YEAR" attribute="1" defaultMemberUniqueName="[tum_agg_sex_data].[DX_YEAR].[All]" allUniqueName="[tum_agg_sex_data].[DX_YEAR].[All]" dimensionUniqueName="[tum_agg_sex_data]" displayFolder="" count="0" memberValueDatatype="20" unbalanced="0"/>
    <cacheHierarchy uniqueName="[tum_agg_sex_data].[new_sex]" caption="new_sex" attribute="1" defaultMemberUniqueName="[tum_agg_sex_data].[new_sex].[All]" allUniqueName="[tum_agg_sex_data].[new_sex].[All]" dimensionUniqueName="[tum_agg_sex_data]" displayFolder="" count="0" memberValueDatatype="130" unbalanced="0"/>
    <cacheHierarchy uniqueName="[tum_agg_sex_data].[Count]" caption="Count" attribute="1" defaultMemberUniqueName="[tum_agg_sex_data].[Count].[All]" allUniqueName="[tum_agg_sex_data].[Count].[All]" dimensionUniqueName="[tum_agg_sex_data]" displayFolder="" count="0" memberValueDatatype="20" unbalanced="0"/>
    <cacheHierarchy uniqueName="[tum_agg_sex_data].[age_adj_rates]" caption="age_adj_rates" attribute="1" defaultMemberUniqueName="[tum_agg_sex_data].[age_adj_rates].[All]" allUniqueName="[tum_agg_sex_data].[age_adj_rates].[All]" dimensionUniqueName="[tum_agg_sex_data]" displayFolder="" count="0" memberValueDatatype="5" unbalanced="0"/>
    <cacheHierarchy uniqueName="[tum_agg_sex_data].[ageadj_CI_Lo]" caption="ageadj_CI_Lo" attribute="1" defaultMemberUniqueName="[tum_agg_sex_data].[ageadj_CI_Lo].[All]" allUniqueName="[tum_agg_sex_data].[ageadj_CI_Lo].[All]" dimensionUniqueName="[tum_agg_sex_data]" displayFolder="" count="0" memberValueDatatype="5" unbalanced="0"/>
    <cacheHierarchy uniqueName="[tum_agg_sex_data].[ageadj_CI_Hi]" caption="ageadj_CI_Hi" attribute="1" defaultMemberUniqueName="[tum_agg_sex_data].[ageadj_CI_Hi].[All]" allUniqueName="[tum_agg_sex_data].[ageadj_CI_Hi].[All]" dimensionUniqueName="[tum_agg_sex_data]" displayFolder="" count="0" memberValueDatatype="5" unbalanced="0"/>
    <cacheHierarchy uniqueName="[tum_agg_sex_data].[ci_range]" caption="ci_range" attribute="1" defaultMemberUniqueName="[tum_agg_sex_data].[ci_range].[All]" allUniqueName="[tum_agg_sex_data].[ci_range].[All]" dimensionUniqueName="[tum_agg_sex_data]" displayFolder="" count="0" memberValueDatatype="130" unbalanced="0"/>
    <cacheHierarchy uniqueName="[tum_race_data].[DX_YEAR]" caption="DX_YEAR" attribute="1" defaultMemberUniqueName="[tum_race_data].[DX_YEAR].[All]" allUniqueName="[tum_race_data].[DX_YEAR].[All]" dimensionUniqueName="[tum_race_data]" displayFolder="" count="0" memberValueDatatype="20" unbalanced="0"/>
    <cacheHierarchy uniqueName="[tum_race_data].[cncr_cllctn]" caption="cncr_cllctn" attribute="1" defaultMemberUniqueName="[tum_race_data].[cncr_cllctn].[All]" allUniqueName="[tum_race_data].[cncr_cllctn].[All]" dimensionUniqueName="[tum_race_data]" displayFolder="" count="0" memberValueDatatype="130" unbalanced="0"/>
    <cacheHierarchy uniqueName="[tum_race_data].[race_ethn]" caption="race_ethn" attribute="1" defaultMemberUniqueName="[tum_race_data].[race_ethn].[All]" allUniqueName="[tum_race_data].[race_ethn].[All]" dimensionUniqueName="[tum_race_data]" displayFolder="" count="0" memberValueDatatype="130" unbalanced="0"/>
    <cacheHierarchy uniqueName="[tum_race_data].[Count]" caption="Count" attribute="1" defaultMemberUniqueName="[tum_race_data].[Count].[All]" allUniqueName="[tum_race_data].[Count].[All]" dimensionUniqueName="[tum_race_data]" displayFolder="" count="0" memberValueDatatype="20" unbalanced="0"/>
    <cacheHierarchy uniqueName="[tum_race_data].[age_adj_rates]" caption="age_adj_rates" attribute="1" defaultMemberUniqueName="[tum_race_data].[age_adj_rates].[All]" allUniqueName="[tum_race_data].[age_adj_rates].[All]" dimensionUniqueName="[tum_race_data]" displayFolder="" count="0" memberValueDatatype="5" unbalanced="0"/>
    <cacheHierarchy uniqueName="[tum_race_data].[ageadj_CI_Lo]" caption="ageadj_CI_Lo" attribute="1" defaultMemberUniqueName="[tum_race_data].[ageadj_CI_Lo].[All]" allUniqueName="[tum_race_data].[ageadj_CI_Lo].[All]" dimensionUniqueName="[tum_race_data]" displayFolder="" count="0" memberValueDatatype="5" unbalanced="0"/>
    <cacheHierarchy uniqueName="[tum_race_data].[ageadj_CI_Hi]" caption="ageadj_CI_Hi" attribute="1" defaultMemberUniqueName="[tum_race_data].[ageadj_CI_Hi].[All]" allUniqueName="[tum_race_data].[ageadj_CI_Hi].[All]" dimensionUniqueName="[tum_race_data]" displayFolder="" count="0" memberValueDatatype="5" unbalanced="0"/>
    <cacheHierarchy uniqueName="[tum_race_data].[ci_range]" caption="ci_range" attribute="1" defaultMemberUniqueName="[tum_race_data].[ci_range].[All]" allUniqueName="[tum_race_data].[ci_range].[All]" dimensionUniqueName="[tum_race_data]" displayFolder="" count="0" memberValueDatatype="130" unbalanced="0"/>
    <cacheHierarchy uniqueName="[tum_sex_data].[DX_YEAR]" caption="DX_YEAR" attribute="1" defaultMemberUniqueName="[tum_sex_data].[DX_YEAR].[All]" allUniqueName="[tum_sex_data].[DX_YEAR].[All]" dimensionUniqueName="[tum_sex_data]" displayFolder="" count="0" memberValueDatatype="20" unbalanced="0"/>
    <cacheHierarchy uniqueName="[tum_sex_data].[cncr_cllctn]" caption="cncr_cllctn" attribute="1" defaultMemberUniqueName="[tum_sex_data].[cncr_cllctn].[All]" allUniqueName="[tum_sex_data].[cncr_cllctn].[All]" dimensionUniqueName="[tum_sex_data]" displayFolder="" count="0" memberValueDatatype="130" unbalanced="0"/>
    <cacheHierarchy uniqueName="[tum_sex_data].[new_sex]" caption="new_sex" attribute="1" defaultMemberUniqueName="[tum_sex_data].[new_sex].[All]" allUniqueName="[tum_sex_data].[new_sex].[All]" dimensionUniqueName="[tum_sex_data]" displayFolder="" count="0" memberValueDatatype="130" unbalanced="0"/>
    <cacheHierarchy uniqueName="[tum_sex_data].[Count]" caption="Count" attribute="1" defaultMemberUniqueName="[tum_sex_data].[Count].[All]" allUniqueName="[tum_sex_data].[Count].[All]" dimensionUniqueName="[tum_sex_data]" displayFolder="" count="0" memberValueDatatype="20" unbalanced="0"/>
    <cacheHierarchy uniqueName="[tum_sex_data].[age_adj_rates]" caption="age_adj_rates" attribute="1" defaultMemberUniqueName="[tum_sex_data].[age_adj_rates].[All]" allUniqueName="[tum_sex_data].[age_adj_rates].[All]" dimensionUniqueName="[tum_sex_data]" displayFolder="" count="0" memberValueDatatype="5" unbalanced="0"/>
    <cacheHierarchy uniqueName="[tum_sex_data].[ageadj_CI_Lo]" caption="ageadj_CI_Lo" attribute="1" defaultMemberUniqueName="[tum_sex_data].[ageadj_CI_Lo].[All]" allUniqueName="[tum_sex_data].[ageadj_CI_Lo].[All]" dimensionUniqueName="[tum_sex_data]" displayFolder="" count="0" memberValueDatatype="5" unbalanced="0"/>
    <cacheHierarchy uniqueName="[tum_sex_data].[ageadj_CI_Hi]" caption="ageadj_CI_Hi" attribute="1" defaultMemberUniqueName="[tum_sex_data].[ageadj_CI_Hi].[All]" allUniqueName="[tum_sex_data].[ageadj_CI_Hi].[All]" dimensionUniqueName="[tum_sex_data]" displayFolder="" count="0" memberValueDatatype="5" unbalanced="0"/>
    <cacheHierarchy uniqueName="[tum_sex_data].[ci_range]" caption="ci_range" attribute="1" defaultMemberUniqueName="[tum_sex_data].[ci_range].[All]" allUniqueName="[tum_sex_data].[ci_range].[All]" dimensionUniqueName="[tum_sex_data]" displayFolder="" count="0" memberValueDatatype="130" unbalanced="0"/>
    <cacheHierarchy uniqueName="[tum_sex_data].[Column2]" caption="Column2" attribute="1" defaultMemberUniqueName="[tum_sex_data].[Column2].[All]" allUniqueName="[tum_sex_data].[Column2].[All]" dimensionUniqueName="[tum_sex_data]" displayFolder="" count="0" memberValueDatatype="130" unbalanced="0"/>
    <cacheHierarchy uniqueName="[Tum_Year_AA].[DX_YEAR]" caption="DX_YEAR" attribute="1" defaultMemberUniqueName="[Tum_Year_AA].[DX_YEAR].[All]" allUniqueName="[Tum_Year_AA].[DX_YEAR].[All]" dimensionUniqueName="[Tum_Year_AA]" displayFolder="" count="0" memberValueDatatype="20" unbalanced="0"/>
    <cacheHierarchy uniqueName="[Tum_Year_AA].[cncr_cllctn]" caption="cncr_cllctn" attribute="1" defaultMemberUniqueName="[Tum_Year_AA].[cncr_cllctn].[All]" allUniqueName="[Tum_Year_AA].[cncr_cllctn].[All]" dimensionUniqueName="[Tum_Year_AA]" displayFolder="" count="2" memberValueDatatype="130" unbalanced="0">
      <fieldsUsage count="2">
        <fieldUsage x="-1"/>
        <fieldUsage x="0"/>
      </fieldsUsage>
    </cacheHierarchy>
    <cacheHierarchy uniqueName="[Tum_Year_AA].[Count]" caption="Count" attribute="1" defaultMemberUniqueName="[Tum_Year_AA].[Count].[All]" allUniqueName="[Tum_Year_AA].[Count].[All]" dimensionUniqueName="[Tum_Year_AA]" displayFolder="" count="0" memberValueDatatype="20" unbalanced="0"/>
    <cacheHierarchy uniqueName="[Tum_Year_AA].[Pop_sum]" caption="Pop_sum" attribute="1" defaultMemberUniqueName="[Tum_Year_AA].[Pop_sum].[All]" allUniqueName="[Tum_Year_AA].[Pop_sum].[All]" dimensionUniqueName="[Tum_Year_AA]" displayFolder="" count="0" memberValueDatatype="5" unbalanced="0"/>
    <cacheHierarchy uniqueName="[Tum_Year_AA].[age_adj_rates]" caption="age_adj_rates" attribute="1" defaultMemberUniqueName="[Tum_Year_AA].[age_adj_rates].[All]" allUniqueName="[Tum_Year_AA].[age_adj_rates].[All]" dimensionUniqueName="[Tum_Year_AA]" displayFolder="" count="0" memberValueDatatype="5" unbalanced="0"/>
    <cacheHierarchy uniqueName="[Tum_Year_AA].[ageadj_CI_Lo]" caption="ageadj_CI_Lo" attribute="1" defaultMemberUniqueName="[Tum_Year_AA].[ageadj_CI_Lo].[All]" allUniqueName="[Tum_Year_AA].[ageadj_CI_Lo].[All]" dimensionUniqueName="[Tum_Year_AA]" displayFolder="" count="0" memberValueDatatype="5" unbalanced="0"/>
    <cacheHierarchy uniqueName="[Tum_Year_AA].[ageadj_CI_Hi]" caption="ageadj_CI_Hi" attribute="1" defaultMemberUniqueName="[Tum_Year_AA].[ageadj_CI_Hi].[All]" allUniqueName="[Tum_Year_AA].[ageadj_CI_Hi].[All]" dimensionUniqueName="[Tum_Year_AA]" displayFolder="" count="0" memberValueDatatype="5" unbalanced="0"/>
    <cacheHierarchy uniqueName="[Tum_Year_AA].[ci_range]" caption="ci_range" attribute="1" defaultMemberUniqueName="[Tum_Year_AA].[ci_range].[All]" allUniqueName="[Tum_Year_AA].[ci_range].[All]" dimensionUniqueName="[Tum_Year_AA]" displayFolder="" count="0" memberValueDatatype="130" unbalanced="0"/>
    <cacheHierarchy uniqueName="[Measures].[Sum of Count]" caption="Sum of Count" measure="1" displayFolder="" measureGroup="D_Year_AA" count="0" oneField="1">
      <fieldsUsage count="1">
        <fieldUsage x="4"/>
      </fieldsUsage>
      <extLst>
        <ext xmlns:x15="http://schemas.microsoft.com/office/spreadsheetml/2010/11/main" uri="{B97F6D7D-B522-45F9-BDA1-12C45D357490}">
          <x15:cacheHierarchy aggregatedColumn="51"/>
        </ext>
      </extLst>
    </cacheHierarchy>
    <cacheHierarchy uniqueName="[Measures].[Sum of age_adj_rates]" caption="Sum of age_adj_rates" measure="1" displayFolder="" measureGroup="D_Year_AA" count="0">
      <extLst>
        <ext xmlns:x15="http://schemas.microsoft.com/office/spreadsheetml/2010/11/main" uri="{B97F6D7D-B522-45F9-BDA1-12C45D357490}">
          <x15:cacheHierarchy aggregatedColumn="52"/>
        </ext>
      </extLst>
    </cacheHierarchy>
    <cacheHierarchy uniqueName="[Measures].[Sum of ageadj_CI_Lo]" caption="Sum of ageadj_CI_Lo" measure="1" displayFolder="" measureGroup="D_Year_AA" count="0">
      <extLst>
        <ext xmlns:x15="http://schemas.microsoft.com/office/spreadsheetml/2010/11/main" uri="{B97F6D7D-B522-45F9-BDA1-12C45D357490}">
          <x15:cacheHierarchy aggregatedColumn="53"/>
        </ext>
      </extLst>
    </cacheHierarchy>
    <cacheHierarchy uniqueName="[Measures].[Sum of ageadj_CI_Hi]" caption="Sum of ageadj_CI_Hi" measure="1" displayFolder="" measureGroup="D_Year_AA" count="0">
      <extLst>
        <ext xmlns:x15="http://schemas.microsoft.com/office/spreadsheetml/2010/11/main" uri="{B97F6D7D-B522-45F9-BDA1-12C45D357490}">
          <x15:cacheHierarchy aggregatedColumn="54"/>
        </ext>
      </extLst>
    </cacheHierarchy>
    <cacheHierarchy uniqueName="[Measures].[Sum of DX_YEAR 2]" caption="Sum of DX_YEAR 2" measure="1" displayFolder="" measureGroup="Tum_Year_AA" count="0">
      <extLst>
        <ext xmlns:x15="http://schemas.microsoft.com/office/spreadsheetml/2010/11/main" uri="{B97F6D7D-B522-45F9-BDA1-12C45D357490}">
          <x15:cacheHierarchy aggregatedColumn="108"/>
        </ext>
      </extLst>
    </cacheHierarchy>
    <cacheHierarchy uniqueName="[Measures].[Sum of Count 2]" caption="Sum of Count 2" measure="1" displayFolder="" measureGroup="Tum_Year_AA" count="0">
      <extLst>
        <ext xmlns:x15="http://schemas.microsoft.com/office/spreadsheetml/2010/11/main" uri="{B97F6D7D-B522-45F9-BDA1-12C45D357490}">
          <x15:cacheHierarchy aggregatedColumn="110"/>
        </ext>
      </extLst>
    </cacheHierarchy>
    <cacheHierarchy uniqueName="[Measures].[Sum of age_adj_rates 2]" caption="Sum of age_adj_rates 2" measure="1" displayFolder="" measureGroup="Tum_Year_AA" count="0">
      <extLst>
        <ext xmlns:x15="http://schemas.microsoft.com/office/spreadsheetml/2010/11/main" uri="{B97F6D7D-B522-45F9-BDA1-12C45D357490}">
          <x15:cacheHierarchy aggregatedColumn="112"/>
        </ext>
      </extLst>
    </cacheHierarchy>
    <cacheHierarchy uniqueName="[Measures].[Sum of ageadj_CI_Lo 2]" caption="Sum of ageadj_CI_Lo 2" measure="1" displayFolder="" measureGroup="Tum_Year_AA" count="0">
      <extLst>
        <ext xmlns:x15="http://schemas.microsoft.com/office/spreadsheetml/2010/11/main" uri="{B97F6D7D-B522-45F9-BDA1-12C45D357490}">
          <x15:cacheHierarchy aggregatedColumn="113"/>
        </ext>
      </extLst>
    </cacheHierarchy>
    <cacheHierarchy uniqueName="[Measures].[Sum of ageadj_CI_Hi 2]" caption="Sum of ageadj_CI_Hi 2" measure="1" displayFolder="" measureGroup="Tum_Year_AA" count="0">
      <extLst>
        <ext xmlns:x15="http://schemas.microsoft.com/office/spreadsheetml/2010/11/main" uri="{B97F6D7D-B522-45F9-BDA1-12C45D357490}">
          <x15:cacheHierarchy aggregatedColumn="114"/>
        </ext>
      </extLst>
    </cacheHierarchy>
    <cacheHierarchy uniqueName="[Measures].[Sum of year]" caption="Sum of year" measure="1" displayFolder="" measureGroup="D_Year_AA" count="0">
      <extLst>
        <ext xmlns:x15="http://schemas.microsoft.com/office/spreadsheetml/2010/11/main" uri="{B97F6D7D-B522-45F9-BDA1-12C45D357490}">
          <x15:cacheHierarchy aggregatedColumn="49"/>
        </ext>
      </extLst>
    </cacheHierarchy>
    <cacheHierarchy uniqueName="[Measures].[Sum of Crude_rate]" caption="Sum of Crude_rate" measure="1" displayFolder="" measureGroup="tum_age_data" count="0">
      <extLst>
        <ext xmlns:x15="http://schemas.microsoft.com/office/spreadsheetml/2010/11/main" uri="{B97F6D7D-B522-45F9-BDA1-12C45D357490}">
          <x15:cacheHierarchy aggregatedColumn="63"/>
        </ext>
      </extLst>
    </cacheHierarchy>
    <cacheHierarchy uniqueName="[Measures].[Count of ci_range]" caption="Count of ci_range" measure="1" displayFolder="" measureGroup="tum_age_data" count="0">
      <extLst>
        <ext xmlns:x15="http://schemas.microsoft.com/office/spreadsheetml/2010/11/main" uri="{B97F6D7D-B522-45F9-BDA1-12C45D357490}">
          <x15:cacheHierarchy aggregatedColumn="66"/>
        </ext>
      </extLst>
    </cacheHierarchy>
    <cacheHierarchy uniqueName="[Measures].[Sum of crude_Rate_CIL]" caption="Sum of crude_Rate_CIL" measure="1" displayFolder="" measureGroup="tum_age_data" count="0">
      <extLst>
        <ext xmlns:x15="http://schemas.microsoft.com/office/spreadsheetml/2010/11/main" uri="{B97F6D7D-B522-45F9-BDA1-12C45D357490}">
          <x15:cacheHierarchy aggregatedColumn="64"/>
        </ext>
      </extLst>
    </cacheHierarchy>
    <cacheHierarchy uniqueName="[Measures].[Sum of crude_Rate_CIU]" caption="Sum of crude_Rate_CIU" measure="1" displayFolder="" measureGroup="tum_age_data" count="0">
      <extLst>
        <ext xmlns:x15="http://schemas.microsoft.com/office/spreadsheetml/2010/11/main" uri="{B97F6D7D-B522-45F9-BDA1-12C45D357490}">
          <x15:cacheHierarchy aggregatedColumn="65"/>
        </ext>
      </extLst>
    </cacheHierarchy>
    <cacheHierarchy uniqueName="[Measures].[Sum of Crude_rate 2]" caption="Sum of Crude_rate 2" measure="1" displayFolder="" measureGroup="d_age_data" count="0">
      <extLst>
        <ext xmlns:x15="http://schemas.microsoft.com/office/spreadsheetml/2010/11/main" uri="{B97F6D7D-B522-45F9-BDA1-12C45D357490}">
          <x15:cacheHierarchy aggregatedColumn="5"/>
        </ext>
      </extLst>
    </cacheHierarchy>
    <cacheHierarchy uniqueName="[Measures].[Count of ci_range 2]" caption="Count of ci_range 2" measure="1" displayFolder="" measureGroup="tum_agg_age_data" count="0">
      <extLst>
        <ext xmlns:x15="http://schemas.microsoft.com/office/spreadsheetml/2010/11/main" uri="{B97F6D7D-B522-45F9-BDA1-12C45D357490}">
          <x15:cacheHierarchy aggregatedColumn="76"/>
        </ext>
      </extLst>
    </cacheHierarchy>
    <cacheHierarchy uniqueName="[Measures].[tum_age_alldata]" caption="tum_age_alldata" measure="1" displayFolder="" measureGroup="tum_age_data" count="0"/>
    <cacheHierarchy uniqueName="[Measures].[ci_display_d]" caption="ci_display_d" measure="1" displayFolder="" measureGroup="d_age_data" count="0"/>
    <cacheHierarchy uniqueName="[Measures].[data_all]" caption="data_all" measure="1" displayFolder="" measureGroup="tum_sex_data" count="0"/>
    <cacheHierarchy uniqueName="[Measures].[d_sex_display]" caption="d_sex_display" measure="1" displayFolder="" measureGroup="d_sex_data" count="0"/>
    <cacheHierarchy uniqueName="[Measures].[tum_race_alldata]" caption="tum_race_alldata" measure="1" displayFolder="" measureGroup="tum_race_data" count="0"/>
    <cacheHierarchy uniqueName="[Measures].[d_race_alldata]" caption="d_race_alldata" measure="1" displayFolder="" measureGroup="d_race_data" count="0"/>
    <cacheHierarchy uniqueName="[Measures].[tum_year_alldata]" caption="tum_year_alldata" measure="1" displayFolder="" measureGroup="Tum_Year_AA" count="0"/>
    <cacheHierarchy uniqueName="[Measures].[d_year_alldata]" caption="d_year_alldata" measure="1" displayFolder="" measureGroup="D_Year_AA" count="0" oneField="1">
      <fieldsUsage count="1">
        <fieldUsage x="5"/>
      </fieldsUsage>
    </cacheHierarchy>
    <cacheHierarchy uniqueName="[Measures].[agg_age_alldata]" caption="agg_age_alldata" measure="1" displayFolder="" measureGroup="tum_agg_age_data" count="0"/>
    <cacheHierarchy uniqueName="[Measures].[d_agg_age_out]" caption="d_agg_age_out" measure="1" displayFolder="" measureGroup="d_agg_age_data" count="0"/>
    <cacheHierarchy uniqueName="[Measures].[t_agg_sex_out]" caption="t_agg_sex_out" measure="1" displayFolder="" measureGroup="tum_agg_sex_data" count="0"/>
    <cacheHierarchy uniqueName="[Measures].[tum_agg_race_out]" caption="tum_agg_race_out" measure="1" displayFolder="" measureGroup="tum_agg_race_data" count="0"/>
    <cacheHierarchy uniqueName="[Measures].[d_agg_race_out]" caption="d_agg_race_out" measure="1" displayFolder="" measureGroup="d_agg_race_data" count="0"/>
    <cacheHierarchy uniqueName="[Measures].[d_agg_sex_out]" caption="d_agg_sex_out" measure="1" displayFolder="" measureGroup="d_agg_sex_data" count="0"/>
    <cacheHierarchy uniqueName="[Measures].[__XL_Count D_Year_AA]" caption="__XL_Count D_Year_AA" measure="1" displayFolder="" measureGroup="D_Year_AA" count="0" hidden="1"/>
    <cacheHierarchy uniqueName="[Measures].[__XL_Count Tum_Year_AA]" caption="__XL_Count Tum_Year_AA" measure="1" displayFolder="" measureGroup="Tum_Year_AA" count="0" hidden="1"/>
    <cacheHierarchy uniqueName="[Measures].[__XL_Count ind_cancers]" caption="__XL_Count ind_cancers" measure="1" displayFolder="" measureGroup="ind_cancers" count="0" hidden="1"/>
    <cacheHierarchy uniqueName="[Measures].[__XL_Count tum_age_data]" caption="__XL_Count tum_age_data" measure="1" displayFolder="" measureGroup="tum_age_data" count="0" hidden="1"/>
    <cacheHierarchy uniqueName="[Measures].[__XL_Count d_age_data]" caption="__XL_Count d_age_data" measure="1" displayFolder="" measureGroup="d_age_data" count="0" hidden="1"/>
    <cacheHierarchy uniqueName="[Measures].[__XL_Count tum_sex_data]" caption="__XL_Count tum_sex_data" measure="1" displayFolder="" measureGroup="tum_sex_data" count="0" hidden="1"/>
    <cacheHierarchy uniqueName="[Measures].[__XL_Count d_sex_data]" caption="__XL_Count d_sex_data" measure="1" displayFolder="" measureGroup="d_sex_data" count="0" hidden="1"/>
    <cacheHierarchy uniqueName="[Measures].[__XL_Count tum_race_data]" caption="__XL_Count tum_race_data" measure="1" displayFolder="" measureGroup="tum_race_data" count="0" hidden="1"/>
    <cacheHierarchy uniqueName="[Measures].[__XL_Count d_race_data]" caption="__XL_Count d_race_data" measure="1" displayFolder="" measureGroup="d_race_data" count="0" hidden="1"/>
    <cacheHierarchy uniqueName="[Measures].[__XL_Count tum_agg_age_data]" caption="__XL_Count tum_agg_age_data" measure="1" displayFolder="" measureGroup="tum_agg_age_data" count="0" hidden="1"/>
    <cacheHierarchy uniqueName="[Measures].[__XL_Count d_agg_age_data]" caption="__XL_Count d_agg_age_data" measure="1" displayFolder="" measureGroup="d_agg_age_data" count="0" hidden="1"/>
    <cacheHierarchy uniqueName="[Measures].[__XL_Count tum_agg_sex_data]" caption="__XL_Count tum_agg_sex_data" measure="1" displayFolder="" measureGroup="tum_agg_sex_data" count="0" hidden="1"/>
    <cacheHierarchy uniqueName="[Measures].[__XL_Count d_agg_sex_data]" caption="__XL_Count d_agg_sex_data" measure="1" displayFolder="" measureGroup="d_agg_sex_data" count="0" hidden="1"/>
    <cacheHierarchy uniqueName="[Measures].[__XL_Count tum_agg_race_data]" caption="__XL_Count tum_agg_race_data" measure="1" displayFolder="" measureGroup="tum_agg_race_data" count="0" hidden="1"/>
    <cacheHierarchy uniqueName="[Measures].[__XL_Count d_agg_race_data]" caption="__XL_Count d_agg_race_data" measure="1" displayFolder="" measureGroup="d_agg_race_data" count="0" hidden="1"/>
    <cacheHierarchy uniqueName="[Measures].[__No measures defined]" caption="__No measures defined" measure="1" displayFolder="" count="0" hidden="1"/>
  </cacheHierarchies>
  <kpis count="0"/>
  <dimensions count="16">
    <dimension name="d_age_data" uniqueName="[d_age_data]" caption="d_age_data"/>
    <dimension name="d_agg_age_data" uniqueName="[d_agg_age_data]" caption="d_agg_age_data"/>
    <dimension name="d_agg_race_data" uniqueName="[d_agg_race_data]" caption="d_agg_race_data"/>
    <dimension name="d_agg_sex_data" uniqueName="[d_agg_sex_data]" caption="d_agg_sex_data"/>
    <dimension name="d_race_data" uniqueName="[d_race_data]" caption="d_race_data"/>
    <dimension name="d_sex_data" uniqueName="[d_sex_data]" caption="d_sex_data"/>
    <dimension name="D_Year_AA" uniqueName="[D_Year_AA]" caption="D_Year_AA"/>
    <dimension name="ind_cancers" uniqueName="[ind_cancers]" caption="ind_cancers"/>
    <dimension measure="1" name="Measures" uniqueName="[Measures]" caption="Measures"/>
    <dimension name="tum_age_data" uniqueName="[tum_age_data]" caption="tum_age_data"/>
    <dimension name="tum_agg_age_data" uniqueName="[tum_agg_age_data]" caption="tum_agg_age_data"/>
    <dimension name="tum_agg_race_data" uniqueName="[tum_agg_race_data]" caption="tum_agg_race_data"/>
    <dimension name="tum_agg_sex_data" uniqueName="[tum_agg_sex_data]" caption="tum_agg_sex_data"/>
    <dimension name="tum_race_data" uniqueName="[tum_race_data]" caption="tum_race_data"/>
    <dimension name="tum_sex_data" uniqueName="[tum_sex_data]" caption="tum_sex_data"/>
    <dimension name="Tum_Year_AA" uniqueName="[Tum_Year_AA]" caption="Tum_Year_AA"/>
  </dimensions>
  <measureGroups count="15">
    <measureGroup name="d_age_data" caption="d_age_data"/>
    <measureGroup name="d_agg_age_data" caption="d_agg_age_data"/>
    <measureGroup name="d_agg_race_data" caption="d_agg_race_data"/>
    <measureGroup name="d_agg_sex_data" caption="d_agg_sex_data"/>
    <measureGroup name="d_race_data" caption="d_race_data"/>
    <measureGroup name="d_sex_data" caption="d_sex_data"/>
    <measureGroup name="D_Year_AA" caption="D_Year_AA"/>
    <measureGroup name="ind_cancers" caption="ind_cancers"/>
    <measureGroup name="tum_age_data" caption="tum_age_data"/>
    <measureGroup name="tum_agg_age_data" caption="tum_agg_age_data"/>
    <measureGroup name="tum_agg_race_data" caption="tum_agg_race_data"/>
    <measureGroup name="tum_agg_sex_data" caption="tum_agg_sex_data"/>
    <measureGroup name="tum_race_data" caption="tum_race_data"/>
    <measureGroup name="tum_sex_data" caption="tum_sex_data"/>
    <measureGroup name="Tum_Year_AA" caption="Tum_Year_AA"/>
  </measureGroups>
  <maps count="23">
    <map measureGroup="0" dimension="0"/>
    <map measureGroup="0" dimension="7"/>
    <map measureGroup="1" dimension="1"/>
    <map measureGroup="2" dimension="2"/>
    <map measureGroup="3" dimension="3"/>
    <map measureGroup="4" dimension="4"/>
    <map measureGroup="4" dimension="7"/>
    <map measureGroup="5" dimension="5"/>
    <map measureGroup="5" dimension="7"/>
    <map measureGroup="6" dimension="6"/>
    <map measureGroup="6" dimension="7"/>
    <map measureGroup="7" dimension="7"/>
    <map measureGroup="8" dimension="7"/>
    <map measureGroup="8" dimension="9"/>
    <map measureGroup="9" dimension="10"/>
    <map measureGroup="10" dimension="11"/>
    <map measureGroup="11" dimension="12"/>
    <map measureGroup="12" dimension="7"/>
    <map measureGroup="12" dimension="13"/>
    <map measureGroup="13" dimension="7"/>
    <map measureGroup="13" dimension="14"/>
    <map measureGroup="14" dimension="7"/>
    <map measureGroup="14" dimension="1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Nicholas Zito" refreshedDate="45363.439796180559" backgroundQuery="1" createdVersion="8" refreshedVersion="8" minRefreshableVersion="3" recordCount="0" supportSubquery="1" supportAdvancedDrill="1" xr:uid="{F718B72B-902B-4752-9DE4-8E600D8C31E8}">
  <cacheSource type="external" connectionId="1"/>
  <cacheFields count="4">
    <cacheField name="[d_age_data].[year].[year]" caption="year" numFmtId="0" hierarchy="1" level="1">
      <sharedItems containsSemiMixedTypes="0" containsString="0" containsNumber="1" containsInteger="1" minValue="2010" maxValue="2022" count="13">
        <n v="2010"/>
        <n v="2011"/>
        <n v="2012"/>
        <n v="2013"/>
        <n v="2014"/>
        <n v="2015"/>
        <n v="2016"/>
        <n v="2017"/>
        <n v="2018"/>
        <n v="2019"/>
        <n v="2020"/>
        <n v="2021"/>
        <n v="2022"/>
      </sharedItems>
      <extLst>
        <ext xmlns:x15="http://schemas.microsoft.com/office/spreadsheetml/2010/11/main" uri="{4F2E5C28-24EA-4eb8-9CBF-B6C8F9C3D259}">
          <x15:cachedUniqueNames>
            <x15:cachedUniqueName index="0" name="[d_age_data].[year].&amp;[2010]"/>
            <x15:cachedUniqueName index="1" name="[d_age_data].[year].&amp;[2011]"/>
            <x15:cachedUniqueName index="2" name="[d_age_data].[year].&amp;[2012]"/>
            <x15:cachedUniqueName index="3" name="[d_age_data].[year].&amp;[2013]"/>
            <x15:cachedUniqueName index="4" name="[d_age_data].[year].&amp;[2014]"/>
            <x15:cachedUniqueName index="5" name="[d_age_data].[year].&amp;[2015]"/>
            <x15:cachedUniqueName index="6" name="[d_age_data].[year].&amp;[2016]"/>
            <x15:cachedUniqueName index="7" name="[d_age_data].[year].&amp;[2017]"/>
            <x15:cachedUniqueName index="8" name="[d_age_data].[year].&amp;[2018]"/>
            <x15:cachedUniqueName index="9" name="[d_age_data].[year].&amp;[2019]"/>
            <x15:cachedUniqueName index="10" name="[d_age_data].[year].&amp;[2020]"/>
            <x15:cachedUniqueName index="11" name="[d_age_data].[year].&amp;[2021]"/>
            <x15:cachedUniqueName index="12" name="[d_age_data].[year].&amp;[2022]"/>
          </x15:cachedUniqueNames>
        </ext>
      </extLst>
    </cacheField>
    <cacheField name="[ind_cancers].[cncr_cllctn].[cncr_cllctn]" caption="cncr_cllctn" numFmtId="0" hierarchy="56" level="1">
      <sharedItems containsSemiMixedTypes="0" containsNonDate="0" containsString="0"/>
    </cacheField>
    <cacheField name="[d_age_data].[AGE_GRP1].[AGE_GRP1]" caption="AGE_GRP1" numFmtId="0" hierarchy="2" level="1">
      <sharedItems count="8">
        <s v="15-24"/>
        <s v="25-34"/>
        <s v="35-44"/>
        <s v="45-54"/>
        <s v="55-64"/>
        <s v="65-74"/>
        <s v="75-84"/>
        <s v="85+"/>
      </sharedItems>
      <extLst>
        <ext xmlns:x15="http://schemas.microsoft.com/office/spreadsheetml/2010/11/main" uri="{4F2E5C28-24EA-4eb8-9CBF-B6C8F9C3D259}">
          <x15:cachedUniqueNames>
            <x15:cachedUniqueName index="0" name="[d_age_data].[AGE_GRP1].&amp;[15-24]"/>
            <x15:cachedUniqueName index="1" name="[d_age_data].[AGE_GRP1].&amp;[25-34]"/>
            <x15:cachedUniqueName index="2" name="[d_age_data].[AGE_GRP1].&amp;[35-44]"/>
            <x15:cachedUniqueName index="3" name="[d_age_data].[AGE_GRP1].&amp;[45-54]"/>
            <x15:cachedUniqueName index="4" name="[d_age_data].[AGE_GRP1].&amp;[55-64]"/>
            <x15:cachedUniqueName index="5" name="[d_age_data].[AGE_GRP1].&amp;[65-74]"/>
            <x15:cachedUniqueName index="6" name="[d_age_data].[AGE_GRP1].&amp;[75-84]"/>
            <x15:cachedUniqueName index="7" name="[d_age_data].[AGE_GRP1].&amp;[85+]"/>
          </x15:cachedUniqueNames>
        </ext>
      </extLst>
    </cacheField>
    <cacheField name="[Measures].[ci_display_d]" caption="ci_display_d" numFmtId="0" hierarchy="133" level="32767"/>
  </cacheFields>
  <cacheHierarchies count="162">
    <cacheHierarchy uniqueName="[d_age_data].[cncr_cllctn]" caption="cncr_cllctn" attribute="1" defaultMemberUniqueName="[d_age_data].[cncr_cllctn].[All]" allUniqueName="[d_age_data].[cncr_cllctn].[All]" dimensionUniqueName="[d_age_data]" displayFolder="" count="0" memberValueDatatype="130" unbalanced="0"/>
    <cacheHierarchy uniqueName="[d_age_data].[year]" caption="year" attribute="1" defaultMemberUniqueName="[d_age_data].[year].[All]" allUniqueName="[d_age_data].[year].[All]" dimensionUniqueName="[d_age_data]" displayFolder="" count="2" memberValueDatatype="20" unbalanced="0">
      <fieldsUsage count="2">
        <fieldUsage x="-1"/>
        <fieldUsage x="0"/>
      </fieldsUsage>
    </cacheHierarchy>
    <cacheHierarchy uniqueName="[d_age_data].[AGE_GRP1]" caption="AGE_GRP1" attribute="1" defaultMemberUniqueName="[d_age_data].[AGE_GRP1].[All]" allUniqueName="[d_age_data].[AGE_GRP1].[All]" dimensionUniqueName="[d_age_data]" displayFolder="" count="2" memberValueDatatype="130" unbalanced="0">
      <fieldsUsage count="2">
        <fieldUsage x="-1"/>
        <fieldUsage x="2"/>
      </fieldsUsage>
    </cacheHierarchy>
    <cacheHierarchy uniqueName="[d_age_data].[COUNT]" caption="COUNT" attribute="1" defaultMemberUniqueName="[d_age_data].[COUNT].[All]" allUniqueName="[d_age_data].[COUNT].[All]" dimensionUniqueName="[d_age_data]" displayFolder="" count="0" memberValueDatatype="20" unbalanced="0"/>
    <cacheHierarchy uniqueName="[d_age_data].[PERCENT]" caption="PERCENT" attribute="1" defaultMemberUniqueName="[d_age_data].[PERCENT].[All]" allUniqueName="[d_age_data].[PERCENT].[All]" dimensionUniqueName="[d_age_data]" displayFolder="" count="0" memberValueDatatype="5" unbalanced="0"/>
    <cacheHierarchy uniqueName="[d_age_data].[Crude_rate]" caption="Crude_rate" attribute="1" defaultMemberUniqueName="[d_age_data].[Crude_rate].[All]" allUniqueName="[d_age_data].[Crude_rate].[All]" dimensionUniqueName="[d_age_data]" displayFolder="" count="0" memberValueDatatype="5" unbalanced="0"/>
    <cacheHierarchy uniqueName="[d_age_data].[crude_Rate_CIL]" caption="crude_Rate_CIL" attribute="1" defaultMemberUniqueName="[d_age_data].[crude_Rate_CIL].[All]" allUniqueName="[d_age_data].[crude_Rate_CIL].[All]" dimensionUniqueName="[d_age_data]" displayFolder="" count="0" memberValueDatatype="5" unbalanced="0"/>
    <cacheHierarchy uniqueName="[d_age_data].[crude_Rate_CIU]" caption="crude_Rate_CIU" attribute="1" defaultMemberUniqueName="[d_age_data].[crude_Rate_CIU].[All]" allUniqueName="[d_age_data].[crude_Rate_CIU].[All]" dimensionUniqueName="[d_age_data]" displayFolder="" count="0" memberValueDatatype="5" unbalanced="0"/>
    <cacheHierarchy uniqueName="[d_age_data].[ci_range]" caption="ci_range" attribute="1" defaultMemberUniqueName="[d_age_data].[ci_range].[All]" allUniqueName="[d_age_data].[ci_range].[All]" dimensionUniqueName="[d_age_data]" displayFolder="" count="0" memberValueDatatype="130" unbalanced="0"/>
    <cacheHierarchy uniqueName="[d_agg_age_data].[Aggregate_Recode]" caption="Aggregate_Recode" attribute="1" defaultMemberUniqueName="[d_agg_age_data].[Aggregate_Recode].[All]" allUniqueName="[d_agg_age_data].[Aggregate_Recode].[All]" dimensionUniqueName="[d_agg_age_data]" displayFolder="" count="0" memberValueDatatype="20" unbalanced="0"/>
    <cacheHierarchy uniqueName="[d_agg_age_data].[year]" caption="year" attribute="1" defaultMemberUniqueName="[d_agg_age_data].[year].[All]" allUniqueName="[d_agg_age_data].[year].[All]" dimensionUniqueName="[d_agg_age_data]" displayFolder="" count="0" memberValueDatatype="20" unbalanced="0"/>
    <cacheHierarchy uniqueName="[d_agg_age_data].[AGE_GRP1]" caption="AGE_GRP1" attribute="1" defaultMemberUniqueName="[d_agg_age_data].[AGE_GRP1].[All]" allUniqueName="[d_agg_age_data].[AGE_GRP1].[All]" dimensionUniqueName="[d_agg_age_data]" displayFolder="" count="0" memberValueDatatype="130" unbalanced="0"/>
    <cacheHierarchy uniqueName="[d_agg_age_data].[COUNT]" caption="COUNT" attribute="1" defaultMemberUniqueName="[d_agg_age_data].[COUNT].[All]" allUniqueName="[d_agg_age_data].[COUNT].[All]" dimensionUniqueName="[d_agg_age_data]" displayFolder="" count="0" memberValueDatatype="20" unbalanced="0"/>
    <cacheHierarchy uniqueName="[d_agg_age_data].[PERCENT]" caption="PERCENT" attribute="1" defaultMemberUniqueName="[d_agg_age_data].[PERCENT].[All]" allUniqueName="[d_agg_age_data].[PERCENT].[All]" dimensionUniqueName="[d_agg_age_data]" displayFolder="" count="0" memberValueDatatype="5" unbalanced="0"/>
    <cacheHierarchy uniqueName="[d_agg_age_data].[Crude_rate]" caption="Crude_rate" attribute="1" defaultMemberUniqueName="[d_agg_age_data].[Crude_rate].[All]" allUniqueName="[d_agg_age_data].[Crude_rate].[All]" dimensionUniqueName="[d_agg_age_data]" displayFolder="" count="0" memberValueDatatype="5" unbalanced="0"/>
    <cacheHierarchy uniqueName="[d_agg_age_data].[crude_Rate_CIL]" caption="crude_Rate_CIL" attribute="1" defaultMemberUniqueName="[d_agg_age_data].[crude_Rate_CIL].[All]" allUniqueName="[d_agg_age_data].[crude_Rate_CIL].[All]" dimensionUniqueName="[d_agg_age_data]" displayFolder="" count="0" memberValueDatatype="5" unbalanced="0"/>
    <cacheHierarchy uniqueName="[d_agg_age_data].[crude_Rate_CIU]" caption="crude_Rate_CIU" attribute="1" defaultMemberUniqueName="[d_agg_age_data].[crude_Rate_CIU].[All]" allUniqueName="[d_agg_age_data].[crude_Rate_CIU].[All]" dimensionUniqueName="[d_agg_age_data]" displayFolder="" count="0" memberValueDatatype="5" unbalanced="0"/>
    <cacheHierarchy uniqueName="[d_agg_age_data].[ci_range]" caption="ci_range" attribute="1" defaultMemberUniqueName="[d_agg_age_data].[ci_range].[All]" allUniqueName="[d_agg_age_data].[ci_range].[All]" dimensionUniqueName="[d_agg_age_data]" displayFolder="" count="0" memberValueDatatype="130" unbalanced="0"/>
    <cacheHierarchy uniqueName="[d_agg_race_data].[year]" caption="year" attribute="1" defaultMemberUniqueName="[d_agg_race_data].[year].[All]" allUniqueName="[d_agg_race_data].[year].[All]" dimensionUniqueName="[d_agg_race_data]" displayFolder="" count="0" memberValueDatatype="20" unbalanced="0"/>
    <cacheHierarchy uniqueName="[d_agg_race_data].[race_ethnchs]" caption="race_ethnchs" attribute="1" defaultMemberUniqueName="[d_agg_race_data].[race_ethnchs].[All]" allUniqueName="[d_agg_race_data].[race_ethnchs].[All]" dimensionUniqueName="[d_agg_race_data]" displayFolder="" count="0" memberValueDatatype="130" unbalanced="0"/>
    <cacheHierarchy uniqueName="[d_agg_race_data].[Count]" caption="Count" attribute="1" defaultMemberUniqueName="[d_agg_race_data].[Count].[All]" allUniqueName="[d_agg_race_data].[Count].[All]" dimensionUniqueName="[d_agg_race_data]" displayFolder="" count="0" memberValueDatatype="20" unbalanced="0"/>
    <cacheHierarchy uniqueName="[d_agg_race_data].[age_adj_rates]" caption="age_adj_rates" attribute="1" defaultMemberUniqueName="[d_agg_race_data].[age_adj_rates].[All]" allUniqueName="[d_agg_race_data].[age_adj_rates].[All]" dimensionUniqueName="[d_agg_race_data]" displayFolder="" count="0" memberValueDatatype="5" unbalanced="0"/>
    <cacheHierarchy uniqueName="[d_agg_race_data].[ageadj_CI_Lo]" caption="ageadj_CI_Lo" attribute="1" defaultMemberUniqueName="[d_agg_race_data].[ageadj_CI_Lo].[All]" allUniqueName="[d_agg_race_data].[ageadj_CI_Lo].[All]" dimensionUniqueName="[d_agg_race_data]" displayFolder="" count="0" memberValueDatatype="5" unbalanced="0"/>
    <cacheHierarchy uniqueName="[d_agg_race_data].[ageadj_CI_Hi]" caption="ageadj_CI_Hi" attribute="1" defaultMemberUniqueName="[d_agg_race_data].[ageadj_CI_Hi].[All]" allUniqueName="[d_agg_race_data].[ageadj_CI_Hi].[All]" dimensionUniqueName="[d_agg_race_data]" displayFolder="" count="0" memberValueDatatype="5" unbalanced="0"/>
    <cacheHierarchy uniqueName="[d_agg_race_data].[ci _range]" caption="ci _range" attribute="1" defaultMemberUniqueName="[d_agg_race_data].[ci _range].[All]" allUniqueName="[d_agg_race_data].[ci _range].[All]" dimensionUniqueName="[d_agg_race_data]" displayFolder="" count="0" memberValueDatatype="130" unbalanced="0"/>
    <cacheHierarchy uniqueName="[d_agg_sex_data].[year]" caption="year" attribute="1" defaultMemberUniqueName="[d_agg_sex_data].[year].[All]" allUniqueName="[d_agg_sex_data].[year].[All]" dimensionUniqueName="[d_agg_sex_data]" displayFolder="" count="0" memberValueDatatype="20" unbalanced="0"/>
    <cacheHierarchy uniqueName="[d_agg_sex_data].[sex]" caption="sex" attribute="1" defaultMemberUniqueName="[d_agg_sex_data].[sex].[All]" allUniqueName="[d_agg_sex_data].[sex].[All]" dimensionUniqueName="[d_agg_sex_data]" displayFolder="" count="0" memberValueDatatype="130" unbalanced="0"/>
    <cacheHierarchy uniqueName="[d_agg_sex_data].[Count]" caption="Count" attribute="1" defaultMemberUniqueName="[d_agg_sex_data].[Count].[All]" allUniqueName="[d_agg_sex_data].[Count].[All]" dimensionUniqueName="[d_agg_sex_data]" displayFolder="" count="0" memberValueDatatype="20" unbalanced="0"/>
    <cacheHierarchy uniqueName="[d_agg_sex_data].[age_adj_rates]" caption="age_adj_rates" attribute="1" defaultMemberUniqueName="[d_agg_sex_data].[age_adj_rates].[All]" allUniqueName="[d_agg_sex_data].[age_adj_rates].[All]" dimensionUniqueName="[d_agg_sex_data]" displayFolder="" count="0" memberValueDatatype="5" unbalanced="0"/>
    <cacheHierarchy uniqueName="[d_agg_sex_data].[ageadj_CI_Lo]" caption="ageadj_CI_Lo" attribute="1" defaultMemberUniqueName="[d_agg_sex_data].[ageadj_CI_Lo].[All]" allUniqueName="[d_agg_sex_data].[ageadj_CI_Lo].[All]" dimensionUniqueName="[d_agg_sex_data]" displayFolder="" count="0" memberValueDatatype="5" unbalanced="0"/>
    <cacheHierarchy uniqueName="[d_agg_sex_data].[ageadj_CI_Hi]" caption="ageadj_CI_Hi" attribute="1" defaultMemberUniqueName="[d_agg_sex_data].[ageadj_CI_Hi].[All]" allUniqueName="[d_agg_sex_data].[ageadj_CI_Hi].[All]" dimensionUniqueName="[d_agg_sex_data]" displayFolder="" count="0" memberValueDatatype="5" unbalanced="0"/>
    <cacheHierarchy uniqueName="[d_agg_sex_data].[ci_range]" caption="ci_range" attribute="1" defaultMemberUniqueName="[d_agg_sex_data].[ci_range].[All]" allUniqueName="[d_agg_sex_data].[ci_range].[All]" dimensionUniqueName="[d_agg_sex_data]" displayFolder="" count="0" memberValueDatatype="130" unbalanced="0"/>
    <cacheHierarchy uniqueName="[d_race_data].[year]" caption="year" attribute="1" defaultMemberUniqueName="[d_race_data].[year].[All]" allUniqueName="[d_race_data].[year].[All]" dimensionUniqueName="[d_race_data]" displayFolder="" count="0" memberValueDatatype="20" unbalanced="0"/>
    <cacheHierarchy uniqueName="[d_race_data].[cncr_cllctn]" caption="cncr_cllctn" attribute="1" defaultMemberUniqueName="[d_race_data].[cncr_cllctn].[All]" allUniqueName="[d_race_data].[cncr_cllctn].[All]" dimensionUniqueName="[d_race_data]" displayFolder="" count="0" memberValueDatatype="130" unbalanced="0"/>
    <cacheHierarchy uniqueName="[d_race_data].[race_ethnchs]" caption="race_ethnchs" attribute="1" defaultMemberUniqueName="[d_race_data].[race_ethnchs].[All]" allUniqueName="[d_race_data].[race_ethnchs].[All]" dimensionUniqueName="[d_race_data]" displayFolder="" count="0" memberValueDatatype="130" unbalanced="0"/>
    <cacheHierarchy uniqueName="[d_race_data].[Count]" caption="Count" attribute="1" defaultMemberUniqueName="[d_race_data].[Count].[All]" allUniqueName="[d_race_data].[Count].[All]" dimensionUniqueName="[d_race_data]" displayFolder="" count="0" memberValueDatatype="20" unbalanced="0"/>
    <cacheHierarchy uniqueName="[d_race_data].[age_adj_rates]" caption="age_adj_rates" attribute="1" defaultMemberUniqueName="[d_race_data].[age_adj_rates].[All]" allUniqueName="[d_race_data].[age_adj_rates].[All]" dimensionUniqueName="[d_race_data]" displayFolder="" count="0" memberValueDatatype="5" unbalanced="0"/>
    <cacheHierarchy uniqueName="[d_race_data].[ageadj_CI_Lo]" caption="ageadj_CI_Lo" attribute="1" defaultMemberUniqueName="[d_race_data].[ageadj_CI_Lo].[All]" allUniqueName="[d_race_data].[ageadj_CI_Lo].[All]" dimensionUniqueName="[d_race_data]" displayFolder="" count="0" memberValueDatatype="5" unbalanced="0"/>
    <cacheHierarchy uniqueName="[d_race_data].[ageadj_CI_Hi]" caption="ageadj_CI_Hi" attribute="1" defaultMemberUniqueName="[d_race_data].[ageadj_CI_Hi].[All]" allUniqueName="[d_race_data].[ageadj_CI_Hi].[All]" dimensionUniqueName="[d_race_data]" displayFolder="" count="0" memberValueDatatype="5" unbalanced="0"/>
    <cacheHierarchy uniqueName="[d_race_data].[ci_lo_fix]" caption="ci_lo_fix" attribute="1" defaultMemberUniqueName="[d_race_data].[ci_lo_fix].[All]" allUniqueName="[d_race_data].[ci_lo_fix].[All]" dimensionUniqueName="[d_race_data]" displayFolder="" count="0" memberValueDatatype="5" unbalanced="0"/>
    <cacheHierarchy uniqueName="[d_race_data].[ci_range]" caption="ci_range" attribute="1" defaultMemberUniqueName="[d_race_data].[ci_range].[All]" allUniqueName="[d_race_data].[ci_range].[All]" dimensionUniqueName="[d_race_data]" displayFolder="" count="0" memberValueDatatype="130" unbalanced="0"/>
    <cacheHierarchy uniqueName="[d_sex_data].[year]" caption="year" attribute="1" defaultMemberUniqueName="[d_sex_data].[year].[All]" allUniqueName="[d_sex_data].[year].[All]" dimensionUniqueName="[d_sex_data]" displayFolder="" count="0" memberValueDatatype="20" unbalanced="0"/>
    <cacheHierarchy uniqueName="[d_sex_data].[cncr_cllctn]" caption="cncr_cllctn" attribute="1" defaultMemberUniqueName="[d_sex_data].[cncr_cllctn].[All]" allUniqueName="[d_sex_data].[cncr_cllctn].[All]" dimensionUniqueName="[d_sex_data]" displayFolder="" count="0" memberValueDatatype="130" unbalanced="0"/>
    <cacheHierarchy uniqueName="[d_sex_data].[sex]" caption="sex" attribute="1" defaultMemberUniqueName="[d_sex_data].[sex].[All]" allUniqueName="[d_sex_data].[sex].[All]" dimensionUniqueName="[d_sex_data]" displayFolder="" count="0" memberValueDatatype="130" unbalanced="0"/>
    <cacheHierarchy uniqueName="[d_sex_data].[Count]" caption="Count" attribute="1" defaultMemberUniqueName="[d_sex_data].[Count].[All]" allUniqueName="[d_sex_data].[Count].[All]" dimensionUniqueName="[d_sex_data]" displayFolder="" count="0" memberValueDatatype="20" unbalanced="0"/>
    <cacheHierarchy uniqueName="[d_sex_data].[age_adj_rates]" caption="age_adj_rates" attribute="1" defaultMemberUniqueName="[d_sex_data].[age_adj_rates].[All]" allUniqueName="[d_sex_data].[age_adj_rates].[All]" dimensionUniqueName="[d_sex_data]" displayFolder="" count="0" memberValueDatatype="5" unbalanced="0"/>
    <cacheHierarchy uniqueName="[d_sex_data].[ageadj_CI_Lo]" caption="ageadj_CI_Lo" attribute="1" defaultMemberUniqueName="[d_sex_data].[ageadj_CI_Lo].[All]" allUniqueName="[d_sex_data].[ageadj_CI_Lo].[All]" dimensionUniqueName="[d_sex_data]" displayFolder="" count="0" memberValueDatatype="5" unbalanced="0"/>
    <cacheHierarchy uniqueName="[d_sex_data].[ageadj_CI_Hi]" caption="ageadj_CI_Hi" attribute="1" defaultMemberUniqueName="[d_sex_data].[ageadj_CI_Hi].[All]" allUniqueName="[d_sex_data].[ageadj_CI_Hi].[All]" dimensionUniqueName="[d_sex_data]" displayFolder="" count="0" memberValueDatatype="5" unbalanced="0"/>
    <cacheHierarchy uniqueName="[d_sex_data].[ci_range]" caption="ci_range" attribute="1" defaultMemberUniqueName="[d_sex_data].[ci_range].[All]" allUniqueName="[d_sex_data].[ci_range].[All]" dimensionUniqueName="[d_sex_data]" displayFolder="" count="0" memberValueDatatype="130" unbalanced="0"/>
    <cacheHierarchy uniqueName="[D_Year_AA].[year]" caption="year" attribute="1" defaultMemberUniqueName="[D_Year_AA].[year].[All]" allUniqueName="[D_Year_AA].[year].[All]" dimensionUniqueName="[D_Year_AA]" displayFolder="" count="0" memberValueDatatype="20" unbalanced="0"/>
    <cacheHierarchy uniqueName="[D_Year_AA].[cncr_cllctn]" caption="cncr_cllctn" attribute="1" defaultMemberUniqueName="[D_Year_AA].[cncr_cllctn].[All]" allUniqueName="[D_Year_AA].[cncr_cllctn].[All]" dimensionUniqueName="[D_Year_AA]" displayFolder="" count="0" memberValueDatatype="130" unbalanced="0"/>
    <cacheHierarchy uniqueName="[D_Year_AA].[Count]" caption="Count" attribute="1" defaultMemberUniqueName="[D_Year_AA].[Count].[All]" allUniqueName="[D_Year_AA].[Count].[All]" dimensionUniqueName="[D_Year_AA]" displayFolder="" count="0" memberValueDatatype="20" unbalanced="0"/>
    <cacheHierarchy uniqueName="[D_Year_AA].[age_adj_rates]" caption="age_adj_rates" attribute="1" defaultMemberUniqueName="[D_Year_AA].[age_adj_rates].[All]" allUniqueName="[D_Year_AA].[age_adj_rates].[All]" dimensionUniqueName="[D_Year_AA]" displayFolder="" count="0" memberValueDatatype="5" unbalanced="0"/>
    <cacheHierarchy uniqueName="[D_Year_AA].[ageadj_CI_Lo]" caption="ageadj_CI_Lo" attribute="1" defaultMemberUniqueName="[D_Year_AA].[ageadj_CI_Lo].[All]" allUniqueName="[D_Year_AA].[ageadj_CI_Lo].[All]" dimensionUniqueName="[D_Year_AA]" displayFolder="" count="0" memberValueDatatype="5" unbalanced="0"/>
    <cacheHierarchy uniqueName="[D_Year_AA].[ageadj_CI_Hi]" caption="ageadj_CI_Hi" attribute="1" defaultMemberUniqueName="[D_Year_AA].[ageadj_CI_Hi].[All]" allUniqueName="[D_Year_AA].[ageadj_CI_Hi].[All]" dimensionUniqueName="[D_Year_AA]" displayFolder="" count="0" memberValueDatatype="5" unbalanced="0"/>
    <cacheHierarchy uniqueName="[D_Year_AA].[ci_range]" caption="ci_range" attribute="1" defaultMemberUniqueName="[D_Year_AA].[ci_range].[All]" allUniqueName="[D_Year_AA].[ci_range].[All]" dimensionUniqueName="[D_Year_AA]" displayFolder="" count="0" memberValueDatatype="130" unbalanced="0"/>
    <cacheHierarchy uniqueName="[ind_cancers].[cncr_cllctn]" caption="cncr_cllctn" attribute="1" defaultMemberUniqueName="[ind_cancers].[cncr_cllctn].[All]" allUniqueName="[ind_cancers].[cncr_cllctn].[All]" dimensionUniqueName="[ind_cancers]" displayFolder="" count="2" memberValueDatatype="130" unbalanced="0">
      <fieldsUsage count="2">
        <fieldUsage x="-1"/>
        <fieldUsage x="1"/>
      </fieldsUsage>
    </cacheHierarchy>
    <cacheHierarchy uniqueName="[tum_age_data].[cncr_cllctn]" caption="cncr_cllctn" attribute="1" defaultMemberUniqueName="[tum_age_data].[cncr_cllctn].[All]" allUniqueName="[tum_age_data].[cncr_cllctn].[All]" dimensionUniqueName="[tum_age_data]" displayFolder="" count="0" memberValueDatatype="130" unbalanced="0"/>
    <cacheHierarchy uniqueName="[tum_age_data].[DX_YEAR]" caption="DX_YEAR" attribute="1" defaultMemberUniqueName="[tum_age_data].[DX_YEAR].[All]" allUniqueName="[tum_age_data].[DX_YEAR].[All]" dimensionUniqueName="[tum_age_data]" displayFolder="" count="0" memberValueDatatype="20" unbalanced="0"/>
    <cacheHierarchy uniqueName="[tum_age_data].[AGE_GRP1]" caption="AGE_GRP1" attribute="1" defaultMemberUniqueName="[tum_age_data].[AGE_GRP1].[All]" allUniqueName="[tum_age_data].[AGE_GRP1].[All]" dimensionUniqueName="[tum_age_data]" displayFolder="" count="0" memberValueDatatype="130" unbalanced="0"/>
    <cacheHierarchy uniqueName="[tum_age_data].[COUNT]" caption="COUNT" attribute="1" defaultMemberUniqueName="[tum_age_data].[COUNT].[All]" allUniqueName="[tum_age_data].[COUNT].[All]" dimensionUniqueName="[tum_age_data]" displayFolder="" count="0" memberValueDatatype="20" unbalanced="0"/>
    <cacheHierarchy uniqueName="[tum_age_data].[PERCENT]" caption="PERCENT" attribute="1" defaultMemberUniqueName="[tum_age_data].[PERCENT].[All]" allUniqueName="[tum_age_data].[PERCENT].[All]" dimensionUniqueName="[tum_age_data]" displayFolder="" count="0" memberValueDatatype="5" unbalanced="0"/>
    <cacheHierarchy uniqueName="[tum_age_data].[Population]" caption="Population" attribute="1" defaultMemberUniqueName="[tum_age_data].[Population].[All]" allUniqueName="[tum_age_data].[Population].[All]" dimensionUniqueName="[tum_age_data]" displayFolder="" count="0" memberValueDatatype="5" unbalanced="0"/>
    <cacheHierarchy uniqueName="[tum_age_data].[Crude_rate]" caption="Crude_rate" attribute="1" defaultMemberUniqueName="[tum_age_data].[Crude_rate].[All]" allUniqueName="[tum_age_data].[Crude_rate].[All]" dimensionUniqueName="[tum_age_data]" displayFolder="" count="0" memberValueDatatype="5" unbalanced="0"/>
    <cacheHierarchy uniqueName="[tum_age_data].[crude_Rate_CIL]" caption="crude_Rate_CIL" attribute="1" defaultMemberUniqueName="[tum_age_data].[crude_Rate_CIL].[All]" allUniqueName="[tum_age_data].[crude_Rate_CIL].[All]" dimensionUniqueName="[tum_age_data]" displayFolder="" count="0" memberValueDatatype="5" unbalanced="0"/>
    <cacheHierarchy uniqueName="[tum_age_data].[crude_Rate_CIU]" caption="crude_Rate_CIU" attribute="1" defaultMemberUniqueName="[tum_age_data].[crude_Rate_CIU].[All]" allUniqueName="[tum_age_data].[crude_Rate_CIU].[All]" dimensionUniqueName="[tum_age_data]" displayFolder="" count="0" memberValueDatatype="5" unbalanced="0"/>
    <cacheHierarchy uniqueName="[tum_age_data].[ci_range]" caption="ci_range" attribute="1" defaultMemberUniqueName="[tum_age_data].[ci_range].[All]" allUniqueName="[tum_age_data].[ci_range].[All]" dimensionUniqueName="[tum_age_data]" displayFolder="" count="0" memberValueDatatype="130" unbalanced="0"/>
    <cacheHierarchy uniqueName="[tum_agg_age_data].[CNR_GRP3]" caption="CNR_GRP3" attribute="1" defaultMemberUniqueName="[tum_agg_age_data].[CNR_GRP3].[All]" allUniqueName="[tum_agg_age_data].[CNR_GRP3].[All]" dimensionUniqueName="[tum_agg_age_data]" displayFolder="" count="0" memberValueDatatype="20" unbalanced="0"/>
    <cacheHierarchy uniqueName="[tum_agg_age_data].[DX_YEAR]" caption="DX_YEAR" attribute="1" defaultMemberUniqueName="[tum_agg_age_data].[DX_YEAR].[All]" allUniqueName="[tum_agg_age_data].[DX_YEAR].[All]" dimensionUniqueName="[tum_agg_age_data]" displayFolder="" count="0" memberValueDatatype="20" unbalanced="0"/>
    <cacheHierarchy uniqueName="[tum_agg_age_data].[AGE_GRP1]" caption="AGE_GRP1" attribute="1" defaultMemberUniqueName="[tum_agg_age_data].[AGE_GRP1].[All]" allUniqueName="[tum_agg_age_data].[AGE_GRP1].[All]" dimensionUniqueName="[tum_agg_age_data]" displayFolder="" count="0" memberValueDatatype="130" unbalanced="0"/>
    <cacheHierarchy uniqueName="[tum_agg_age_data].[COUNT]" caption="COUNT" attribute="1" defaultMemberUniqueName="[tum_agg_age_data].[COUNT].[All]" allUniqueName="[tum_agg_age_data].[COUNT].[All]" dimensionUniqueName="[tum_agg_age_data]" displayFolder="" count="0" memberValueDatatype="20" unbalanced="0"/>
    <cacheHierarchy uniqueName="[tum_agg_age_data].[PERCENT]" caption="PERCENT" attribute="1" defaultMemberUniqueName="[tum_agg_age_data].[PERCENT].[All]" allUniqueName="[tum_agg_age_data].[PERCENT].[All]" dimensionUniqueName="[tum_agg_age_data]" displayFolder="" count="0" memberValueDatatype="5" unbalanced="0"/>
    <cacheHierarchy uniqueName="[tum_agg_age_data].[Population]" caption="Population" attribute="1" defaultMemberUniqueName="[tum_agg_age_data].[Population].[All]" allUniqueName="[tum_agg_age_data].[Population].[All]" dimensionUniqueName="[tum_agg_age_data]" displayFolder="" count="0" memberValueDatatype="5" unbalanced="0"/>
    <cacheHierarchy uniqueName="[tum_agg_age_data].[Crude_rate]" caption="Crude_rate" attribute="1" defaultMemberUniqueName="[tum_agg_age_data].[Crude_rate].[All]" allUniqueName="[tum_agg_age_data].[Crude_rate].[All]" dimensionUniqueName="[tum_agg_age_data]" displayFolder="" count="0" memberValueDatatype="5" unbalanced="0"/>
    <cacheHierarchy uniqueName="[tum_agg_age_data].[crude_Rate_CIL]" caption="crude_Rate_CIL" attribute="1" defaultMemberUniqueName="[tum_agg_age_data].[crude_Rate_CIL].[All]" allUniqueName="[tum_agg_age_data].[crude_Rate_CIL].[All]" dimensionUniqueName="[tum_agg_age_data]" displayFolder="" count="0" memberValueDatatype="5" unbalanced="0"/>
    <cacheHierarchy uniqueName="[tum_agg_age_data].[crude_Rate_CIU]" caption="crude_Rate_CIU" attribute="1" defaultMemberUniqueName="[tum_agg_age_data].[crude_Rate_CIU].[All]" allUniqueName="[tum_agg_age_data].[crude_Rate_CIU].[All]" dimensionUniqueName="[tum_agg_age_data]" displayFolder="" count="0" memberValueDatatype="5" unbalanced="0"/>
    <cacheHierarchy uniqueName="[tum_agg_age_data].[ci_range]" caption="ci_range" attribute="1" defaultMemberUniqueName="[tum_agg_age_data].[ci_range].[All]" allUniqueName="[tum_agg_age_data].[ci_range].[All]" dimensionUniqueName="[tum_agg_age_data]" displayFolder="" count="0" memberValueDatatype="130" unbalanced="0"/>
    <cacheHierarchy uniqueName="[tum_agg_race_data].[DX_YEAR]" caption="DX_YEAR" attribute="1" defaultMemberUniqueName="[tum_agg_race_data].[DX_YEAR].[All]" allUniqueName="[tum_agg_race_data].[DX_YEAR].[All]" dimensionUniqueName="[tum_agg_race_data]" displayFolder="" count="0" memberValueDatatype="20" unbalanced="0"/>
    <cacheHierarchy uniqueName="[tum_agg_race_data].[race_ethn]" caption="race_ethn" attribute="1" defaultMemberUniqueName="[tum_agg_race_data].[race_ethn].[All]" allUniqueName="[tum_agg_race_data].[race_ethn].[All]" dimensionUniqueName="[tum_agg_race_data]" displayFolder="" count="0" memberValueDatatype="130" unbalanced="0"/>
    <cacheHierarchy uniqueName="[tum_agg_race_data].[Count]" caption="Count" attribute="1" defaultMemberUniqueName="[tum_agg_race_data].[Count].[All]" allUniqueName="[tum_agg_race_data].[Count].[All]" dimensionUniqueName="[tum_agg_race_data]" displayFolder="" count="0" memberValueDatatype="20" unbalanced="0"/>
    <cacheHierarchy uniqueName="[tum_agg_race_data].[age_adj_rates]" caption="age_adj_rates" attribute="1" defaultMemberUniqueName="[tum_agg_race_data].[age_adj_rates].[All]" allUniqueName="[tum_agg_race_data].[age_adj_rates].[All]" dimensionUniqueName="[tum_agg_race_data]" displayFolder="" count="0" memberValueDatatype="5" unbalanced="0"/>
    <cacheHierarchy uniqueName="[tum_agg_race_data].[ageadj_CI_Lo]" caption="ageadj_CI_Lo" attribute="1" defaultMemberUniqueName="[tum_agg_race_data].[ageadj_CI_Lo].[All]" allUniqueName="[tum_agg_race_data].[ageadj_CI_Lo].[All]" dimensionUniqueName="[tum_agg_race_data]" displayFolder="" count="0" memberValueDatatype="5" unbalanced="0"/>
    <cacheHierarchy uniqueName="[tum_agg_race_data].[ageadj_CI_Hi]" caption="ageadj_CI_Hi" attribute="1" defaultMemberUniqueName="[tum_agg_race_data].[ageadj_CI_Hi].[All]" allUniqueName="[tum_agg_race_data].[ageadj_CI_Hi].[All]" dimensionUniqueName="[tum_agg_race_data]" displayFolder="" count="0" memberValueDatatype="5" unbalanced="0"/>
    <cacheHierarchy uniqueName="[tum_agg_race_data].[ci_range]" caption="ci_range" attribute="1" defaultMemberUniqueName="[tum_agg_race_data].[ci_range].[All]" allUniqueName="[tum_agg_race_data].[ci_range].[All]" dimensionUniqueName="[tum_agg_race_data]" displayFolder="" count="0" memberValueDatatype="130" unbalanced="0"/>
    <cacheHierarchy uniqueName="[tum_agg_sex_data].[DX_YEAR]" caption="DX_YEAR" attribute="1" defaultMemberUniqueName="[tum_agg_sex_data].[DX_YEAR].[All]" allUniqueName="[tum_agg_sex_data].[DX_YEAR].[All]" dimensionUniqueName="[tum_agg_sex_data]" displayFolder="" count="0" memberValueDatatype="20" unbalanced="0"/>
    <cacheHierarchy uniqueName="[tum_agg_sex_data].[new_sex]" caption="new_sex" attribute="1" defaultMemberUniqueName="[tum_agg_sex_data].[new_sex].[All]" allUniqueName="[tum_agg_sex_data].[new_sex].[All]" dimensionUniqueName="[tum_agg_sex_data]" displayFolder="" count="0" memberValueDatatype="130" unbalanced="0"/>
    <cacheHierarchy uniqueName="[tum_agg_sex_data].[Count]" caption="Count" attribute="1" defaultMemberUniqueName="[tum_agg_sex_data].[Count].[All]" allUniqueName="[tum_agg_sex_data].[Count].[All]" dimensionUniqueName="[tum_agg_sex_data]" displayFolder="" count="0" memberValueDatatype="20" unbalanced="0"/>
    <cacheHierarchy uniqueName="[tum_agg_sex_data].[age_adj_rates]" caption="age_adj_rates" attribute="1" defaultMemberUniqueName="[tum_agg_sex_data].[age_adj_rates].[All]" allUniqueName="[tum_agg_sex_data].[age_adj_rates].[All]" dimensionUniqueName="[tum_agg_sex_data]" displayFolder="" count="0" memberValueDatatype="5" unbalanced="0"/>
    <cacheHierarchy uniqueName="[tum_agg_sex_data].[ageadj_CI_Lo]" caption="ageadj_CI_Lo" attribute="1" defaultMemberUniqueName="[tum_agg_sex_data].[ageadj_CI_Lo].[All]" allUniqueName="[tum_agg_sex_data].[ageadj_CI_Lo].[All]" dimensionUniqueName="[tum_agg_sex_data]" displayFolder="" count="0" memberValueDatatype="5" unbalanced="0"/>
    <cacheHierarchy uniqueName="[tum_agg_sex_data].[ageadj_CI_Hi]" caption="ageadj_CI_Hi" attribute="1" defaultMemberUniqueName="[tum_agg_sex_data].[ageadj_CI_Hi].[All]" allUniqueName="[tum_agg_sex_data].[ageadj_CI_Hi].[All]" dimensionUniqueName="[tum_agg_sex_data]" displayFolder="" count="0" memberValueDatatype="5" unbalanced="0"/>
    <cacheHierarchy uniqueName="[tum_agg_sex_data].[ci_range]" caption="ci_range" attribute="1" defaultMemberUniqueName="[tum_agg_sex_data].[ci_range].[All]" allUniqueName="[tum_agg_sex_data].[ci_range].[All]" dimensionUniqueName="[tum_agg_sex_data]" displayFolder="" count="0" memberValueDatatype="130" unbalanced="0"/>
    <cacheHierarchy uniqueName="[tum_race_data].[DX_YEAR]" caption="DX_YEAR" attribute="1" defaultMemberUniqueName="[tum_race_data].[DX_YEAR].[All]" allUniqueName="[tum_race_data].[DX_YEAR].[All]" dimensionUniqueName="[tum_race_data]" displayFolder="" count="0" memberValueDatatype="20" unbalanced="0"/>
    <cacheHierarchy uniqueName="[tum_race_data].[cncr_cllctn]" caption="cncr_cllctn" attribute="1" defaultMemberUniqueName="[tum_race_data].[cncr_cllctn].[All]" allUniqueName="[tum_race_data].[cncr_cllctn].[All]" dimensionUniqueName="[tum_race_data]" displayFolder="" count="0" memberValueDatatype="130" unbalanced="0"/>
    <cacheHierarchy uniqueName="[tum_race_data].[race_ethn]" caption="race_ethn" attribute="1" defaultMemberUniqueName="[tum_race_data].[race_ethn].[All]" allUniqueName="[tum_race_data].[race_ethn].[All]" dimensionUniqueName="[tum_race_data]" displayFolder="" count="0" memberValueDatatype="130" unbalanced="0"/>
    <cacheHierarchy uniqueName="[tum_race_data].[Count]" caption="Count" attribute="1" defaultMemberUniqueName="[tum_race_data].[Count].[All]" allUniqueName="[tum_race_data].[Count].[All]" dimensionUniqueName="[tum_race_data]" displayFolder="" count="0" memberValueDatatype="20" unbalanced="0"/>
    <cacheHierarchy uniqueName="[tum_race_data].[age_adj_rates]" caption="age_adj_rates" attribute="1" defaultMemberUniqueName="[tum_race_data].[age_adj_rates].[All]" allUniqueName="[tum_race_data].[age_adj_rates].[All]" dimensionUniqueName="[tum_race_data]" displayFolder="" count="0" memberValueDatatype="5" unbalanced="0"/>
    <cacheHierarchy uniqueName="[tum_race_data].[ageadj_CI_Lo]" caption="ageadj_CI_Lo" attribute="1" defaultMemberUniqueName="[tum_race_data].[ageadj_CI_Lo].[All]" allUniqueName="[tum_race_data].[ageadj_CI_Lo].[All]" dimensionUniqueName="[tum_race_data]" displayFolder="" count="0" memberValueDatatype="5" unbalanced="0"/>
    <cacheHierarchy uniqueName="[tum_race_data].[ageadj_CI_Hi]" caption="ageadj_CI_Hi" attribute="1" defaultMemberUniqueName="[tum_race_data].[ageadj_CI_Hi].[All]" allUniqueName="[tum_race_data].[ageadj_CI_Hi].[All]" dimensionUniqueName="[tum_race_data]" displayFolder="" count="0" memberValueDatatype="5" unbalanced="0"/>
    <cacheHierarchy uniqueName="[tum_race_data].[ci_range]" caption="ci_range" attribute="1" defaultMemberUniqueName="[tum_race_data].[ci_range].[All]" allUniqueName="[tum_race_data].[ci_range].[All]" dimensionUniqueName="[tum_race_data]" displayFolder="" count="0" memberValueDatatype="130" unbalanced="0"/>
    <cacheHierarchy uniqueName="[tum_sex_data].[DX_YEAR]" caption="DX_YEAR" attribute="1" defaultMemberUniqueName="[tum_sex_data].[DX_YEAR].[All]" allUniqueName="[tum_sex_data].[DX_YEAR].[All]" dimensionUniqueName="[tum_sex_data]" displayFolder="" count="0" memberValueDatatype="20" unbalanced="0"/>
    <cacheHierarchy uniqueName="[tum_sex_data].[cncr_cllctn]" caption="cncr_cllctn" attribute="1" defaultMemberUniqueName="[tum_sex_data].[cncr_cllctn].[All]" allUniqueName="[tum_sex_data].[cncr_cllctn].[All]" dimensionUniqueName="[tum_sex_data]" displayFolder="" count="0" memberValueDatatype="130" unbalanced="0"/>
    <cacheHierarchy uniqueName="[tum_sex_data].[new_sex]" caption="new_sex" attribute="1" defaultMemberUniqueName="[tum_sex_data].[new_sex].[All]" allUniqueName="[tum_sex_data].[new_sex].[All]" dimensionUniqueName="[tum_sex_data]" displayFolder="" count="0" memberValueDatatype="130" unbalanced="0"/>
    <cacheHierarchy uniqueName="[tum_sex_data].[Count]" caption="Count" attribute="1" defaultMemberUniqueName="[tum_sex_data].[Count].[All]" allUniqueName="[tum_sex_data].[Count].[All]" dimensionUniqueName="[tum_sex_data]" displayFolder="" count="0" memberValueDatatype="20" unbalanced="0"/>
    <cacheHierarchy uniqueName="[tum_sex_data].[age_adj_rates]" caption="age_adj_rates" attribute="1" defaultMemberUniqueName="[tum_sex_data].[age_adj_rates].[All]" allUniqueName="[tum_sex_data].[age_adj_rates].[All]" dimensionUniqueName="[tum_sex_data]" displayFolder="" count="0" memberValueDatatype="5" unbalanced="0"/>
    <cacheHierarchy uniqueName="[tum_sex_data].[ageadj_CI_Lo]" caption="ageadj_CI_Lo" attribute="1" defaultMemberUniqueName="[tum_sex_data].[ageadj_CI_Lo].[All]" allUniqueName="[tum_sex_data].[ageadj_CI_Lo].[All]" dimensionUniqueName="[tum_sex_data]" displayFolder="" count="0" memberValueDatatype="5" unbalanced="0"/>
    <cacheHierarchy uniqueName="[tum_sex_data].[ageadj_CI_Hi]" caption="ageadj_CI_Hi" attribute="1" defaultMemberUniqueName="[tum_sex_data].[ageadj_CI_Hi].[All]" allUniqueName="[tum_sex_data].[ageadj_CI_Hi].[All]" dimensionUniqueName="[tum_sex_data]" displayFolder="" count="0" memberValueDatatype="5" unbalanced="0"/>
    <cacheHierarchy uniqueName="[tum_sex_data].[ci_range]" caption="ci_range" attribute="1" defaultMemberUniqueName="[tum_sex_data].[ci_range].[All]" allUniqueName="[tum_sex_data].[ci_range].[All]" dimensionUniqueName="[tum_sex_data]" displayFolder="" count="0" memberValueDatatype="130" unbalanced="0"/>
    <cacheHierarchy uniqueName="[tum_sex_data].[Column2]" caption="Column2" attribute="1" defaultMemberUniqueName="[tum_sex_data].[Column2].[All]" allUniqueName="[tum_sex_data].[Column2].[All]" dimensionUniqueName="[tum_sex_data]" displayFolder="" count="0" memberValueDatatype="130" unbalanced="0"/>
    <cacheHierarchy uniqueName="[Tum_Year_AA].[DX_YEAR]" caption="DX_YEAR" attribute="1" defaultMemberUniqueName="[Tum_Year_AA].[DX_YEAR].[All]" allUniqueName="[Tum_Year_AA].[DX_YEAR].[All]" dimensionUniqueName="[Tum_Year_AA]" displayFolder="" count="0" memberValueDatatype="20" unbalanced="0"/>
    <cacheHierarchy uniqueName="[Tum_Year_AA].[cncr_cllctn]" caption="cncr_cllctn" attribute="1" defaultMemberUniqueName="[Tum_Year_AA].[cncr_cllctn].[All]" allUniqueName="[Tum_Year_AA].[cncr_cllctn].[All]" dimensionUniqueName="[Tum_Year_AA]" displayFolder="" count="0" memberValueDatatype="130" unbalanced="0"/>
    <cacheHierarchy uniqueName="[Tum_Year_AA].[Count]" caption="Count" attribute="1" defaultMemberUniqueName="[Tum_Year_AA].[Count].[All]" allUniqueName="[Tum_Year_AA].[Count].[All]" dimensionUniqueName="[Tum_Year_AA]" displayFolder="" count="0" memberValueDatatype="20" unbalanced="0"/>
    <cacheHierarchy uniqueName="[Tum_Year_AA].[Pop_sum]" caption="Pop_sum" attribute="1" defaultMemberUniqueName="[Tum_Year_AA].[Pop_sum].[All]" allUniqueName="[Tum_Year_AA].[Pop_sum].[All]" dimensionUniqueName="[Tum_Year_AA]" displayFolder="" count="0" memberValueDatatype="5" unbalanced="0"/>
    <cacheHierarchy uniqueName="[Tum_Year_AA].[age_adj_rates]" caption="age_adj_rates" attribute="1" defaultMemberUniqueName="[Tum_Year_AA].[age_adj_rates].[All]" allUniqueName="[Tum_Year_AA].[age_adj_rates].[All]" dimensionUniqueName="[Tum_Year_AA]" displayFolder="" count="0" memberValueDatatype="5" unbalanced="0"/>
    <cacheHierarchy uniqueName="[Tum_Year_AA].[ageadj_CI_Lo]" caption="ageadj_CI_Lo" attribute="1" defaultMemberUniqueName="[Tum_Year_AA].[ageadj_CI_Lo].[All]" allUniqueName="[Tum_Year_AA].[ageadj_CI_Lo].[All]" dimensionUniqueName="[Tum_Year_AA]" displayFolder="" count="0" memberValueDatatype="5" unbalanced="0"/>
    <cacheHierarchy uniqueName="[Tum_Year_AA].[ageadj_CI_Hi]" caption="ageadj_CI_Hi" attribute="1" defaultMemberUniqueName="[Tum_Year_AA].[ageadj_CI_Hi].[All]" allUniqueName="[Tum_Year_AA].[ageadj_CI_Hi].[All]" dimensionUniqueName="[Tum_Year_AA]" displayFolder="" count="0" memberValueDatatype="5" unbalanced="0"/>
    <cacheHierarchy uniqueName="[Tum_Year_AA].[ci_range]" caption="ci_range" attribute="1" defaultMemberUniqueName="[Tum_Year_AA].[ci_range].[All]" allUniqueName="[Tum_Year_AA].[ci_range].[All]" dimensionUniqueName="[Tum_Year_AA]" displayFolder="" count="0" memberValueDatatype="130" unbalanced="0"/>
    <cacheHierarchy uniqueName="[Measures].[Sum of Count]" caption="Sum of Count" measure="1" displayFolder="" measureGroup="D_Year_AA" count="0">
      <extLst>
        <ext xmlns:x15="http://schemas.microsoft.com/office/spreadsheetml/2010/11/main" uri="{B97F6D7D-B522-45F9-BDA1-12C45D357490}">
          <x15:cacheHierarchy aggregatedColumn="51"/>
        </ext>
      </extLst>
    </cacheHierarchy>
    <cacheHierarchy uniqueName="[Measures].[Sum of age_adj_rates]" caption="Sum of age_adj_rates" measure="1" displayFolder="" measureGroup="D_Year_AA" count="0">
      <extLst>
        <ext xmlns:x15="http://schemas.microsoft.com/office/spreadsheetml/2010/11/main" uri="{B97F6D7D-B522-45F9-BDA1-12C45D357490}">
          <x15:cacheHierarchy aggregatedColumn="52"/>
        </ext>
      </extLst>
    </cacheHierarchy>
    <cacheHierarchy uniqueName="[Measures].[Sum of ageadj_CI_Lo]" caption="Sum of ageadj_CI_Lo" measure="1" displayFolder="" measureGroup="D_Year_AA" count="0">
      <extLst>
        <ext xmlns:x15="http://schemas.microsoft.com/office/spreadsheetml/2010/11/main" uri="{B97F6D7D-B522-45F9-BDA1-12C45D357490}">
          <x15:cacheHierarchy aggregatedColumn="53"/>
        </ext>
      </extLst>
    </cacheHierarchy>
    <cacheHierarchy uniqueName="[Measures].[Sum of ageadj_CI_Hi]" caption="Sum of ageadj_CI_Hi" measure="1" displayFolder="" measureGroup="D_Year_AA" count="0">
      <extLst>
        <ext xmlns:x15="http://schemas.microsoft.com/office/spreadsheetml/2010/11/main" uri="{B97F6D7D-B522-45F9-BDA1-12C45D357490}">
          <x15:cacheHierarchy aggregatedColumn="54"/>
        </ext>
      </extLst>
    </cacheHierarchy>
    <cacheHierarchy uniqueName="[Measures].[Sum of DX_YEAR 2]" caption="Sum of DX_YEAR 2" measure="1" displayFolder="" measureGroup="Tum_Year_AA" count="0">
      <extLst>
        <ext xmlns:x15="http://schemas.microsoft.com/office/spreadsheetml/2010/11/main" uri="{B97F6D7D-B522-45F9-BDA1-12C45D357490}">
          <x15:cacheHierarchy aggregatedColumn="108"/>
        </ext>
      </extLst>
    </cacheHierarchy>
    <cacheHierarchy uniqueName="[Measures].[Sum of Count 2]" caption="Sum of Count 2" measure="1" displayFolder="" measureGroup="Tum_Year_AA" count="0">
      <extLst>
        <ext xmlns:x15="http://schemas.microsoft.com/office/spreadsheetml/2010/11/main" uri="{B97F6D7D-B522-45F9-BDA1-12C45D357490}">
          <x15:cacheHierarchy aggregatedColumn="110"/>
        </ext>
      </extLst>
    </cacheHierarchy>
    <cacheHierarchy uniqueName="[Measures].[Sum of age_adj_rates 2]" caption="Sum of age_adj_rates 2" measure="1" displayFolder="" measureGroup="Tum_Year_AA" count="0">
      <extLst>
        <ext xmlns:x15="http://schemas.microsoft.com/office/spreadsheetml/2010/11/main" uri="{B97F6D7D-B522-45F9-BDA1-12C45D357490}">
          <x15:cacheHierarchy aggregatedColumn="112"/>
        </ext>
      </extLst>
    </cacheHierarchy>
    <cacheHierarchy uniqueName="[Measures].[Sum of ageadj_CI_Lo 2]" caption="Sum of ageadj_CI_Lo 2" measure="1" displayFolder="" measureGroup="Tum_Year_AA" count="0">
      <extLst>
        <ext xmlns:x15="http://schemas.microsoft.com/office/spreadsheetml/2010/11/main" uri="{B97F6D7D-B522-45F9-BDA1-12C45D357490}">
          <x15:cacheHierarchy aggregatedColumn="113"/>
        </ext>
      </extLst>
    </cacheHierarchy>
    <cacheHierarchy uniqueName="[Measures].[Sum of ageadj_CI_Hi 2]" caption="Sum of ageadj_CI_Hi 2" measure="1" displayFolder="" measureGroup="Tum_Year_AA" count="0">
      <extLst>
        <ext xmlns:x15="http://schemas.microsoft.com/office/spreadsheetml/2010/11/main" uri="{B97F6D7D-B522-45F9-BDA1-12C45D357490}">
          <x15:cacheHierarchy aggregatedColumn="114"/>
        </ext>
      </extLst>
    </cacheHierarchy>
    <cacheHierarchy uniqueName="[Measures].[Sum of year]" caption="Sum of year" measure="1" displayFolder="" measureGroup="D_Year_AA" count="0">
      <extLst>
        <ext xmlns:x15="http://schemas.microsoft.com/office/spreadsheetml/2010/11/main" uri="{B97F6D7D-B522-45F9-BDA1-12C45D357490}">
          <x15:cacheHierarchy aggregatedColumn="49"/>
        </ext>
      </extLst>
    </cacheHierarchy>
    <cacheHierarchy uniqueName="[Measures].[Sum of Crude_rate]" caption="Sum of Crude_rate" measure="1" displayFolder="" measureGroup="tum_age_data" count="0">
      <extLst>
        <ext xmlns:x15="http://schemas.microsoft.com/office/spreadsheetml/2010/11/main" uri="{B97F6D7D-B522-45F9-BDA1-12C45D357490}">
          <x15:cacheHierarchy aggregatedColumn="63"/>
        </ext>
      </extLst>
    </cacheHierarchy>
    <cacheHierarchy uniqueName="[Measures].[Count of ci_range]" caption="Count of ci_range" measure="1" displayFolder="" measureGroup="tum_age_data" count="0">
      <extLst>
        <ext xmlns:x15="http://schemas.microsoft.com/office/spreadsheetml/2010/11/main" uri="{B97F6D7D-B522-45F9-BDA1-12C45D357490}">
          <x15:cacheHierarchy aggregatedColumn="66"/>
        </ext>
      </extLst>
    </cacheHierarchy>
    <cacheHierarchy uniqueName="[Measures].[Sum of crude_Rate_CIL]" caption="Sum of crude_Rate_CIL" measure="1" displayFolder="" measureGroup="tum_age_data" count="0">
      <extLst>
        <ext xmlns:x15="http://schemas.microsoft.com/office/spreadsheetml/2010/11/main" uri="{B97F6D7D-B522-45F9-BDA1-12C45D357490}">
          <x15:cacheHierarchy aggregatedColumn="64"/>
        </ext>
      </extLst>
    </cacheHierarchy>
    <cacheHierarchy uniqueName="[Measures].[Sum of crude_Rate_CIU]" caption="Sum of crude_Rate_CIU" measure="1" displayFolder="" measureGroup="tum_age_data" count="0">
      <extLst>
        <ext xmlns:x15="http://schemas.microsoft.com/office/spreadsheetml/2010/11/main" uri="{B97F6D7D-B522-45F9-BDA1-12C45D357490}">
          <x15:cacheHierarchy aggregatedColumn="65"/>
        </ext>
      </extLst>
    </cacheHierarchy>
    <cacheHierarchy uniqueName="[Measures].[Sum of Crude_rate 2]" caption="Sum of Crude_rate 2" measure="1" displayFolder="" measureGroup="d_age_data" count="0">
      <extLst>
        <ext xmlns:x15="http://schemas.microsoft.com/office/spreadsheetml/2010/11/main" uri="{B97F6D7D-B522-45F9-BDA1-12C45D357490}">
          <x15:cacheHierarchy aggregatedColumn="5"/>
        </ext>
      </extLst>
    </cacheHierarchy>
    <cacheHierarchy uniqueName="[Measures].[Count of ci_range 2]" caption="Count of ci_range 2" measure="1" displayFolder="" measureGroup="tum_agg_age_data" count="0">
      <extLst>
        <ext xmlns:x15="http://schemas.microsoft.com/office/spreadsheetml/2010/11/main" uri="{B97F6D7D-B522-45F9-BDA1-12C45D357490}">
          <x15:cacheHierarchy aggregatedColumn="76"/>
        </ext>
      </extLst>
    </cacheHierarchy>
    <cacheHierarchy uniqueName="[Measures].[tum_age_alldata]" caption="tum_age_alldata" measure="1" displayFolder="" measureGroup="tum_age_data" count="0"/>
    <cacheHierarchy uniqueName="[Measures].[ci_display_d]" caption="ci_display_d" measure="1" displayFolder="" measureGroup="d_age_data" count="0" oneField="1">
      <fieldsUsage count="1">
        <fieldUsage x="3"/>
      </fieldsUsage>
    </cacheHierarchy>
    <cacheHierarchy uniqueName="[Measures].[data_all]" caption="data_all" measure="1" displayFolder="" measureGroup="tum_sex_data" count="0"/>
    <cacheHierarchy uniqueName="[Measures].[d_sex_display]" caption="d_sex_display" measure="1" displayFolder="" measureGroup="d_sex_data" count="0"/>
    <cacheHierarchy uniqueName="[Measures].[tum_race_alldata]" caption="tum_race_alldata" measure="1" displayFolder="" measureGroup="tum_race_data" count="0"/>
    <cacheHierarchy uniqueName="[Measures].[d_race_alldata]" caption="d_race_alldata" measure="1" displayFolder="" measureGroup="d_race_data" count="0"/>
    <cacheHierarchy uniqueName="[Measures].[tum_year_alldata]" caption="tum_year_alldata" measure="1" displayFolder="" measureGroup="Tum_Year_AA" count="0"/>
    <cacheHierarchy uniqueName="[Measures].[d_year_alldata]" caption="d_year_alldata" measure="1" displayFolder="" measureGroup="D_Year_AA" count="0"/>
    <cacheHierarchy uniqueName="[Measures].[agg_age_alldata]" caption="agg_age_alldata" measure="1" displayFolder="" measureGroup="tum_agg_age_data" count="0"/>
    <cacheHierarchy uniqueName="[Measures].[d_agg_age_out]" caption="d_agg_age_out" measure="1" displayFolder="" measureGroup="d_agg_age_data" count="0"/>
    <cacheHierarchy uniqueName="[Measures].[t_agg_sex_out]" caption="t_agg_sex_out" measure="1" displayFolder="" measureGroup="tum_agg_sex_data" count="0"/>
    <cacheHierarchy uniqueName="[Measures].[tum_agg_race_out]" caption="tum_agg_race_out" measure="1" displayFolder="" measureGroup="tum_agg_race_data" count="0"/>
    <cacheHierarchy uniqueName="[Measures].[d_agg_race_out]" caption="d_agg_race_out" measure="1" displayFolder="" measureGroup="d_agg_race_data" count="0"/>
    <cacheHierarchy uniqueName="[Measures].[d_agg_sex_out]" caption="d_agg_sex_out" measure="1" displayFolder="" measureGroup="d_agg_sex_data" count="0"/>
    <cacheHierarchy uniqueName="[Measures].[__XL_Count D_Year_AA]" caption="__XL_Count D_Year_AA" measure="1" displayFolder="" measureGroup="D_Year_AA" count="0" hidden="1"/>
    <cacheHierarchy uniqueName="[Measures].[__XL_Count Tum_Year_AA]" caption="__XL_Count Tum_Year_AA" measure="1" displayFolder="" measureGroup="Tum_Year_AA" count="0" hidden="1"/>
    <cacheHierarchy uniqueName="[Measures].[__XL_Count ind_cancers]" caption="__XL_Count ind_cancers" measure="1" displayFolder="" measureGroup="ind_cancers" count="0" hidden="1"/>
    <cacheHierarchy uniqueName="[Measures].[__XL_Count tum_age_data]" caption="__XL_Count tum_age_data" measure="1" displayFolder="" measureGroup="tum_age_data" count="0" hidden="1"/>
    <cacheHierarchy uniqueName="[Measures].[__XL_Count d_age_data]" caption="__XL_Count d_age_data" measure="1" displayFolder="" measureGroup="d_age_data" count="0" hidden="1"/>
    <cacheHierarchy uniqueName="[Measures].[__XL_Count tum_sex_data]" caption="__XL_Count tum_sex_data" measure="1" displayFolder="" measureGroup="tum_sex_data" count="0" hidden="1"/>
    <cacheHierarchy uniqueName="[Measures].[__XL_Count d_sex_data]" caption="__XL_Count d_sex_data" measure="1" displayFolder="" measureGroup="d_sex_data" count="0" hidden="1"/>
    <cacheHierarchy uniqueName="[Measures].[__XL_Count tum_race_data]" caption="__XL_Count tum_race_data" measure="1" displayFolder="" measureGroup="tum_race_data" count="0" hidden="1"/>
    <cacheHierarchy uniqueName="[Measures].[__XL_Count d_race_data]" caption="__XL_Count d_race_data" measure="1" displayFolder="" measureGroup="d_race_data" count="0" hidden="1"/>
    <cacheHierarchy uniqueName="[Measures].[__XL_Count tum_agg_age_data]" caption="__XL_Count tum_agg_age_data" measure="1" displayFolder="" measureGroup="tum_agg_age_data" count="0" hidden="1"/>
    <cacheHierarchy uniqueName="[Measures].[__XL_Count d_agg_age_data]" caption="__XL_Count d_agg_age_data" measure="1" displayFolder="" measureGroup="d_agg_age_data" count="0" hidden="1"/>
    <cacheHierarchy uniqueName="[Measures].[__XL_Count tum_agg_sex_data]" caption="__XL_Count tum_agg_sex_data" measure="1" displayFolder="" measureGroup="tum_agg_sex_data" count="0" hidden="1"/>
    <cacheHierarchy uniqueName="[Measures].[__XL_Count d_agg_sex_data]" caption="__XL_Count d_agg_sex_data" measure="1" displayFolder="" measureGroup="d_agg_sex_data" count="0" hidden="1"/>
    <cacheHierarchy uniqueName="[Measures].[__XL_Count tum_agg_race_data]" caption="__XL_Count tum_agg_race_data" measure="1" displayFolder="" measureGroup="tum_agg_race_data" count="0" hidden="1"/>
    <cacheHierarchy uniqueName="[Measures].[__XL_Count d_agg_race_data]" caption="__XL_Count d_agg_race_data" measure="1" displayFolder="" measureGroup="d_agg_race_data" count="0" hidden="1"/>
    <cacheHierarchy uniqueName="[Measures].[__No measures defined]" caption="__No measures defined" measure="1" displayFolder="" count="0" hidden="1"/>
  </cacheHierarchies>
  <kpis count="0"/>
  <dimensions count="16">
    <dimension name="d_age_data" uniqueName="[d_age_data]" caption="d_age_data"/>
    <dimension name="d_agg_age_data" uniqueName="[d_agg_age_data]" caption="d_agg_age_data"/>
    <dimension name="d_agg_race_data" uniqueName="[d_agg_race_data]" caption="d_agg_race_data"/>
    <dimension name="d_agg_sex_data" uniqueName="[d_agg_sex_data]" caption="d_agg_sex_data"/>
    <dimension name="d_race_data" uniqueName="[d_race_data]" caption="d_race_data"/>
    <dimension name="d_sex_data" uniqueName="[d_sex_data]" caption="d_sex_data"/>
    <dimension name="D_Year_AA" uniqueName="[D_Year_AA]" caption="D_Year_AA"/>
    <dimension name="ind_cancers" uniqueName="[ind_cancers]" caption="ind_cancers"/>
    <dimension measure="1" name="Measures" uniqueName="[Measures]" caption="Measures"/>
    <dimension name="tum_age_data" uniqueName="[tum_age_data]" caption="tum_age_data"/>
    <dimension name="tum_agg_age_data" uniqueName="[tum_agg_age_data]" caption="tum_agg_age_data"/>
    <dimension name="tum_agg_race_data" uniqueName="[tum_agg_race_data]" caption="tum_agg_race_data"/>
    <dimension name="tum_agg_sex_data" uniqueName="[tum_agg_sex_data]" caption="tum_agg_sex_data"/>
    <dimension name="tum_race_data" uniqueName="[tum_race_data]" caption="tum_race_data"/>
    <dimension name="tum_sex_data" uniqueName="[tum_sex_data]" caption="tum_sex_data"/>
    <dimension name="Tum_Year_AA" uniqueName="[Tum_Year_AA]" caption="Tum_Year_AA"/>
  </dimensions>
  <measureGroups count="15">
    <measureGroup name="d_age_data" caption="d_age_data"/>
    <measureGroup name="d_agg_age_data" caption="d_agg_age_data"/>
    <measureGroup name="d_agg_race_data" caption="d_agg_race_data"/>
    <measureGroup name="d_agg_sex_data" caption="d_agg_sex_data"/>
    <measureGroup name="d_race_data" caption="d_race_data"/>
    <measureGroup name="d_sex_data" caption="d_sex_data"/>
    <measureGroup name="D_Year_AA" caption="D_Year_AA"/>
    <measureGroup name="ind_cancers" caption="ind_cancers"/>
    <measureGroup name="tum_age_data" caption="tum_age_data"/>
    <measureGroup name="tum_agg_age_data" caption="tum_agg_age_data"/>
    <measureGroup name="tum_agg_race_data" caption="tum_agg_race_data"/>
    <measureGroup name="tum_agg_sex_data" caption="tum_agg_sex_data"/>
    <measureGroup name="tum_race_data" caption="tum_race_data"/>
    <measureGroup name="tum_sex_data" caption="tum_sex_data"/>
    <measureGroup name="Tum_Year_AA" caption="Tum_Year_AA"/>
  </measureGroups>
  <maps count="23">
    <map measureGroup="0" dimension="0"/>
    <map measureGroup="0" dimension="7"/>
    <map measureGroup="1" dimension="1"/>
    <map measureGroup="2" dimension="2"/>
    <map measureGroup="3" dimension="3"/>
    <map measureGroup="4" dimension="4"/>
    <map measureGroup="4" dimension="7"/>
    <map measureGroup="5" dimension="5"/>
    <map measureGroup="5" dimension="7"/>
    <map measureGroup="6" dimension="6"/>
    <map measureGroup="6" dimension="7"/>
    <map measureGroup="7" dimension="7"/>
    <map measureGroup="8" dimension="7"/>
    <map measureGroup="8" dimension="9"/>
    <map measureGroup="9" dimension="10"/>
    <map measureGroup="10" dimension="11"/>
    <map measureGroup="11" dimension="12"/>
    <map measureGroup="12" dimension="7"/>
    <map measureGroup="12" dimension="13"/>
    <map measureGroup="13" dimension="7"/>
    <map measureGroup="13" dimension="14"/>
    <map measureGroup="14" dimension="7"/>
    <map measureGroup="14" dimension="1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Nicholas Zito" refreshedDate="45363.439797569445" backgroundQuery="1" createdVersion="8" refreshedVersion="8" minRefreshableVersion="3" recordCount="0" supportSubquery="1" supportAdvancedDrill="1" xr:uid="{3E35B808-50E6-4C5F-975D-8162CB9612B3}">
  <cacheSource type="external" connectionId="1"/>
  <cacheFields count="4">
    <cacheField name="[tum_age_data].[DX_YEAR].[DX_YEAR]" caption="DX_YEAR" numFmtId="0" hierarchy="58" level="1">
      <sharedItems containsSemiMixedTypes="0" containsString="0" containsNumber="1" containsInteger="1" minValue="2010" maxValue="2021" count="12">
        <n v="2010"/>
        <n v="2011"/>
        <n v="2012"/>
        <n v="2013"/>
        <n v="2014"/>
        <n v="2015"/>
        <n v="2016"/>
        <n v="2017"/>
        <n v="2018"/>
        <n v="2019"/>
        <n v="2020"/>
        <n v="2021"/>
      </sharedItems>
      <extLst>
        <ext xmlns:x15="http://schemas.microsoft.com/office/spreadsheetml/2010/11/main" uri="{4F2E5C28-24EA-4eb8-9CBF-B6C8F9C3D259}">
          <x15:cachedUniqueNames>
            <x15:cachedUniqueName index="0" name="[tum_age_data].[DX_YEAR].&amp;[2010]"/>
            <x15:cachedUniqueName index="1" name="[tum_age_data].[DX_YEAR].&amp;[2011]"/>
            <x15:cachedUniqueName index="2" name="[tum_age_data].[DX_YEAR].&amp;[2012]"/>
            <x15:cachedUniqueName index="3" name="[tum_age_data].[DX_YEAR].&amp;[2013]"/>
            <x15:cachedUniqueName index="4" name="[tum_age_data].[DX_YEAR].&amp;[2014]"/>
            <x15:cachedUniqueName index="5" name="[tum_age_data].[DX_YEAR].&amp;[2015]"/>
            <x15:cachedUniqueName index="6" name="[tum_age_data].[DX_YEAR].&amp;[2016]"/>
            <x15:cachedUniqueName index="7" name="[tum_age_data].[DX_YEAR].&amp;[2017]"/>
            <x15:cachedUniqueName index="8" name="[tum_age_data].[DX_YEAR].&amp;[2018]"/>
            <x15:cachedUniqueName index="9" name="[tum_age_data].[DX_YEAR].&amp;[2019]"/>
            <x15:cachedUniqueName index="10" name="[tum_age_data].[DX_YEAR].&amp;[2020]"/>
            <x15:cachedUniqueName index="11" name="[tum_age_data].[DX_YEAR].&amp;[2021]"/>
          </x15:cachedUniqueNames>
        </ext>
      </extLst>
    </cacheField>
    <cacheField name="[tum_age_data].[AGE_GRP1].[AGE_GRP1]" caption="AGE_GRP1" numFmtId="0" hierarchy="59" level="1">
      <sharedItems count="11">
        <s v="&lt;1"/>
        <s v="1-4"/>
        <s v="15-24"/>
        <s v="25-34"/>
        <s v="35-44"/>
        <s v="45-54"/>
        <s v="5-14"/>
        <s v="55-64"/>
        <s v="65-74"/>
        <s v="75-84"/>
        <s v="85+"/>
      </sharedItems>
      <extLst>
        <ext xmlns:x15="http://schemas.microsoft.com/office/spreadsheetml/2010/11/main" uri="{4F2E5C28-24EA-4eb8-9CBF-B6C8F9C3D259}">
          <x15:cachedUniqueNames>
            <x15:cachedUniqueName index="0" name="[tum_age_data].[AGE_GRP1].&amp;[&lt;1]"/>
            <x15:cachedUniqueName index="1" name="[tum_age_data].[AGE_GRP1].&amp;[1-4]"/>
            <x15:cachedUniqueName index="2" name="[tum_age_data].[AGE_GRP1].&amp;[15-24]"/>
            <x15:cachedUniqueName index="3" name="[tum_age_data].[AGE_GRP1].&amp;[25-34]"/>
            <x15:cachedUniqueName index="4" name="[tum_age_data].[AGE_GRP1].&amp;[35-44]"/>
            <x15:cachedUniqueName index="5" name="[tum_age_data].[AGE_GRP1].&amp;[45-54]"/>
            <x15:cachedUniqueName index="6" name="[tum_age_data].[AGE_GRP1].&amp;[5-14]"/>
            <x15:cachedUniqueName index="7" name="[tum_age_data].[AGE_GRP1].&amp;[55-64]"/>
            <x15:cachedUniqueName index="8" name="[tum_age_data].[AGE_GRP1].&amp;[65-74]"/>
            <x15:cachedUniqueName index="9" name="[tum_age_data].[AGE_GRP1].&amp;[75-84]"/>
            <x15:cachedUniqueName index="10" name="[tum_age_data].[AGE_GRP1].&amp;[85+]"/>
          </x15:cachedUniqueNames>
        </ext>
      </extLst>
    </cacheField>
    <cacheField name="[ind_cancers].[cncr_cllctn].[cncr_cllctn]" caption="cncr_cllctn" numFmtId="0" hierarchy="56" level="1">
      <sharedItems containsSemiMixedTypes="0" containsNonDate="0" containsString="0"/>
    </cacheField>
    <cacheField name="[Measures].[tum_age_alldata]" caption="tum_age_alldata" numFmtId="0" hierarchy="132" level="32767"/>
  </cacheFields>
  <cacheHierarchies count="162">
    <cacheHierarchy uniqueName="[d_age_data].[cncr_cllctn]" caption="cncr_cllctn" attribute="1" defaultMemberUniqueName="[d_age_data].[cncr_cllctn].[All]" allUniqueName="[d_age_data].[cncr_cllctn].[All]" dimensionUniqueName="[d_age_data]" displayFolder="" count="0" memberValueDatatype="130" unbalanced="0"/>
    <cacheHierarchy uniqueName="[d_age_data].[year]" caption="year" attribute="1" defaultMemberUniqueName="[d_age_data].[year].[All]" allUniqueName="[d_age_data].[year].[All]" dimensionUniqueName="[d_age_data]" displayFolder="" count="0" memberValueDatatype="20" unbalanced="0"/>
    <cacheHierarchy uniqueName="[d_age_data].[AGE_GRP1]" caption="AGE_GRP1" attribute="1" defaultMemberUniqueName="[d_age_data].[AGE_GRP1].[All]" allUniqueName="[d_age_data].[AGE_GRP1].[All]" dimensionUniqueName="[d_age_data]" displayFolder="" count="0" memberValueDatatype="130" unbalanced="0"/>
    <cacheHierarchy uniqueName="[d_age_data].[COUNT]" caption="COUNT" attribute="1" defaultMemberUniqueName="[d_age_data].[COUNT].[All]" allUniqueName="[d_age_data].[COUNT].[All]" dimensionUniqueName="[d_age_data]" displayFolder="" count="0" memberValueDatatype="20" unbalanced="0"/>
    <cacheHierarchy uniqueName="[d_age_data].[PERCENT]" caption="PERCENT" attribute="1" defaultMemberUniqueName="[d_age_data].[PERCENT].[All]" allUniqueName="[d_age_data].[PERCENT].[All]" dimensionUniqueName="[d_age_data]" displayFolder="" count="0" memberValueDatatype="5" unbalanced="0"/>
    <cacheHierarchy uniqueName="[d_age_data].[Crude_rate]" caption="Crude_rate" attribute="1" defaultMemberUniqueName="[d_age_data].[Crude_rate].[All]" allUniqueName="[d_age_data].[Crude_rate].[All]" dimensionUniqueName="[d_age_data]" displayFolder="" count="0" memberValueDatatype="5" unbalanced="0"/>
    <cacheHierarchy uniqueName="[d_age_data].[crude_Rate_CIL]" caption="crude_Rate_CIL" attribute="1" defaultMemberUniqueName="[d_age_data].[crude_Rate_CIL].[All]" allUniqueName="[d_age_data].[crude_Rate_CIL].[All]" dimensionUniqueName="[d_age_data]" displayFolder="" count="0" memberValueDatatype="5" unbalanced="0"/>
    <cacheHierarchy uniqueName="[d_age_data].[crude_Rate_CIU]" caption="crude_Rate_CIU" attribute="1" defaultMemberUniqueName="[d_age_data].[crude_Rate_CIU].[All]" allUniqueName="[d_age_data].[crude_Rate_CIU].[All]" dimensionUniqueName="[d_age_data]" displayFolder="" count="0" memberValueDatatype="5" unbalanced="0"/>
    <cacheHierarchy uniqueName="[d_age_data].[ci_range]" caption="ci_range" attribute="1" defaultMemberUniqueName="[d_age_data].[ci_range].[All]" allUniqueName="[d_age_data].[ci_range].[All]" dimensionUniqueName="[d_age_data]" displayFolder="" count="0" memberValueDatatype="130" unbalanced="0"/>
    <cacheHierarchy uniqueName="[d_agg_age_data].[Aggregate_Recode]" caption="Aggregate_Recode" attribute="1" defaultMemberUniqueName="[d_agg_age_data].[Aggregate_Recode].[All]" allUniqueName="[d_agg_age_data].[Aggregate_Recode].[All]" dimensionUniqueName="[d_agg_age_data]" displayFolder="" count="0" memberValueDatatype="20" unbalanced="0"/>
    <cacheHierarchy uniqueName="[d_agg_age_data].[year]" caption="year" attribute="1" defaultMemberUniqueName="[d_agg_age_data].[year].[All]" allUniqueName="[d_agg_age_data].[year].[All]" dimensionUniqueName="[d_agg_age_data]" displayFolder="" count="0" memberValueDatatype="20" unbalanced="0"/>
    <cacheHierarchy uniqueName="[d_agg_age_data].[AGE_GRP1]" caption="AGE_GRP1" attribute="1" defaultMemberUniqueName="[d_agg_age_data].[AGE_GRP1].[All]" allUniqueName="[d_agg_age_data].[AGE_GRP1].[All]" dimensionUniqueName="[d_agg_age_data]" displayFolder="" count="0" memberValueDatatype="130" unbalanced="0"/>
    <cacheHierarchy uniqueName="[d_agg_age_data].[COUNT]" caption="COUNT" attribute="1" defaultMemberUniqueName="[d_agg_age_data].[COUNT].[All]" allUniqueName="[d_agg_age_data].[COUNT].[All]" dimensionUniqueName="[d_agg_age_data]" displayFolder="" count="0" memberValueDatatype="20" unbalanced="0"/>
    <cacheHierarchy uniqueName="[d_agg_age_data].[PERCENT]" caption="PERCENT" attribute="1" defaultMemberUniqueName="[d_agg_age_data].[PERCENT].[All]" allUniqueName="[d_agg_age_data].[PERCENT].[All]" dimensionUniqueName="[d_agg_age_data]" displayFolder="" count="0" memberValueDatatype="5" unbalanced="0"/>
    <cacheHierarchy uniqueName="[d_agg_age_data].[Crude_rate]" caption="Crude_rate" attribute="1" defaultMemberUniqueName="[d_agg_age_data].[Crude_rate].[All]" allUniqueName="[d_agg_age_data].[Crude_rate].[All]" dimensionUniqueName="[d_agg_age_data]" displayFolder="" count="0" memberValueDatatype="5" unbalanced="0"/>
    <cacheHierarchy uniqueName="[d_agg_age_data].[crude_Rate_CIL]" caption="crude_Rate_CIL" attribute="1" defaultMemberUniqueName="[d_agg_age_data].[crude_Rate_CIL].[All]" allUniqueName="[d_agg_age_data].[crude_Rate_CIL].[All]" dimensionUniqueName="[d_agg_age_data]" displayFolder="" count="0" memberValueDatatype="5" unbalanced="0"/>
    <cacheHierarchy uniqueName="[d_agg_age_data].[crude_Rate_CIU]" caption="crude_Rate_CIU" attribute="1" defaultMemberUniqueName="[d_agg_age_data].[crude_Rate_CIU].[All]" allUniqueName="[d_agg_age_data].[crude_Rate_CIU].[All]" dimensionUniqueName="[d_agg_age_data]" displayFolder="" count="0" memberValueDatatype="5" unbalanced="0"/>
    <cacheHierarchy uniqueName="[d_agg_age_data].[ci_range]" caption="ci_range" attribute="1" defaultMemberUniqueName="[d_agg_age_data].[ci_range].[All]" allUniqueName="[d_agg_age_data].[ci_range].[All]" dimensionUniqueName="[d_agg_age_data]" displayFolder="" count="0" memberValueDatatype="130" unbalanced="0"/>
    <cacheHierarchy uniqueName="[d_agg_race_data].[year]" caption="year" attribute="1" defaultMemberUniqueName="[d_agg_race_data].[year].[All]" allUniqueName="[d_agg_race_data].[year].[All]" dimensionUniqueName="[d_agg_race_data]" displayFolder="" count="0" memberValueDatatype="20" unbalanced="0"/>
    <cacheHierarchy uniqueName="[d_agg_race_data].[race_ethnchs]" caption="race_ethnchs" attribute="1" defaultMemberUniqueName="[d_agg_race_data].[race_ethnchs].[All]" allUniqueName="[d_agg_race_data].[race_ethnchs].[All]" dimensionUniqueName="[d_agg_race_data]" displayFolder="" count="0" memberValueDatatype="130" unbalanced="0"/>
    <cacheHierarchy uniqueName="[d_agg_race_data].[Count]" caption="Count" attribute="1" defaultMemberUniqueName="[d_agg_race_data].[Count].[All]" allUniqueName="[d_agg_race_data].[Count].[All]" dimensionUniqueName="[d_agg_race_data]" displayFolder="" count="0" memberValueDatatype="20" unbalanced="0"/>
    <cacheHierarchy uniqueName="[d_agg_race_data].[age_adj_rates]" caption="age_adj_rates" attribute="1" defaultMemberUniqueName="[d_agg_race_data].[age_adj_rates].[All]" allUniqueName="[d_agg_race_data].[age_adj_rates].[All]" dimensionUniqueName="[d_agg_race_data]" displayFolder="" count="0" memberValueDatatype="5" unbalanced="0"/>
    <cacheHierarchy uniqueName="[d_agg_race_data].[ageadj_CI_Lo]" caption="ageadj_CI_Lo" attribute="1" defaultMemberUniqueName="[d_agg_race_data].[ageadj_CI_Lo].[All]" allUniqueName="[d_agg_race_data].[ageadj_CI_Lo].[All]" dimensionUniqueName="[d_agg_race_data]" displayFolder="" count="0" memberValueDatatype="5" unbalanced="0"/>
    <cacheHierarchy uniqueName="[d_agg_race_data].[ageadj_CI_Hi]" caption="ageadj_CI_Hi" attribute="1" defaultMemberUniqueName="[d_agg_race_data].[ageadj_CI_Hi].[All]" allUniqueName="[d_agg_race_data].[ageadj_CI_Hi].[All]" dimensionUniqueName="[d_agg_race_data]" displayFolder="" count="0" memberValueDatatype="5" unbalanced="0"/>
    <cacheHierarchy uniqueName="[d_agg_race_data].[ci _range]" caption="ci _range" attribute="1" defaultMemberUniqueName="[d_agg_race_data].[ci _range].[All]" allUniqueName="[d_agg_race_data].[ci _range].[All]" dimensionUniqueName="[d_agg_race_data]" displayFolder="" count="0" memberValueDatatype="130" unbalanced="0"/>
    <cacheHierarchy uniqueName="[d_agg_sex_data].[year]" caption="year" attribute="1" defaultMemberUniqueName="[d_agg_sex_data].[year].[All]" allUniqueName="[d_agg_sex_data].[year].[All]" dimensionUniqueName="[d_agg_sex_data]" displayFolder="" count="0" memberValueDatatype="20" unbalanced="0"/>
    <cacheHierarchy uniqueName="[d_agg_sex_data].[sex]" caption="sex" attribute="1" defaultMemberUniqueName="[d_agg_sex_data].[sex].[All]" allUniqueName="[d_agg_sex_data].[sex].[All]" dimensionUniqueName="[d_agg_sex_data]" displayFolder="" count="0" memberValueDatatype="130" unbalanced="0"/>
    <cacheHierarchy uniqueName="[d_agg_sex_data].[Count]" caption="Count" attribute="1" defaultMemberUniqueName="[d_agg_sex_data].[Count].[All]" allUniqueName="[d_agg_sex_data].[Count].[All]" dimensionUniqueName="[d_agg_sex_data]" displayFolder="" count="0" memberValueDatatype="20" unbalanced="0"/>
    <cacheHierarchy uniqueName="[d_agg_sex_data].[age_adj_rates]" caption="age_adj_rates" attribute="1" defaultMemberUniqueName="[d_agg_sex_data].[age_adj_rates].[All]" allUniqueName="[d_agg_sex_data].[age_adj_rates].[All]" dimensionUniqueName="[d_agg_sex_data]" displayFolder="" count="0" memberValueDatatype="5" unbalanced="0"/>
    <cacheHierarchy uniqueName="[d_agg_sex_data].[ageadj_CI_Lo]" caption="ageadj_CI_Lo" attribute="1" defaultMemberUniqueName="[d_agg_sex_data].[ageadj_CI_Lo].[All]" allUniqueName="[d_agg_sex_data].[ageadj_CI_Lo].[All]" dimensionUniqueName="[d_agg_sex_data]" displayFolder="" count="0" memberValueDatatype="5" unbalanced="0"/>
    <cacheHierarchy uniqueName="[d_agg_sex_data].[ageadj_CI_Hi]" caption="ageadj_CI_Hi" attribute="1" defaultMemberUniqueName="[d_agg_sex_data].[ageadj_CI_Hi].[All]" allUniqueName="[d_agg_sex_data].[ageadj_CI_Hi].[All]" dimensionUniqueName="[d_agg_sex_data]" displayFolder="" count="0" memberValueDatatype="5" unbalanced="0"/>
    <cacheHierarchy uniqueName="[d_agg_sex_data].[ci_range]" caption="ci_range" attribute="1" defaultMemberUniqueName="[d_agg_sex_data].[ci_range].[All]" allUniqueName="[d_agg_sex_data].[ci_range].[All]" dimensionUniqueName="[d_agg_sex_data]" displayFolder="" count="0" memberValueDatatype="130" unbalanced="0"/>
    <cacheHierarchy uniqueName="[d_race_data].[year]" caption="year" attribute="1" defaultMemberUniqueName="[d_race_data].[year].[All]" allUniqueName="[d_race_data].[year].[All]" dimensionUniqueName="[d_race_data]" displayFolder="" count="0" memberValueDatatype="20" unbalanced="0"/>
    <cacheHierarchy uniqueName="[d_race_data].[cncr_cllctn]" caption="cncr_cllctn" attribute="1" defaultMemberUniqueName="[d_race_data].[cncr_cllctn].[All]" allUniqueName="[d_race_data].[cncr_cllctn].[All]" dimensionUniqueName="[d_race_data]" displayFolder="" count="0" memberValueDatatype="130" unbalanced="0"/>
    <cacheHierarchy uniqueName="[d_race_data].[race_ethnchs]" caption="race_ethnchs" attribute="1" defaultMemberUniqueName="[d_race_data].[race_ethnchs].[All]" allUniqueName="[d_race_data].[race_ethnchs].[All]" dimensionUniqueName="[d_race_data]" displayFolder="" count="0" memberValueDatatype="130" unbalanced="0"/>
    <cacheHierarchy uniqueName="[d_race_data].[Count]" caption="Count" attribute="1" defaultMemberUniqueName="[d_race_data].[Count].[All]" allUniqueName="[d_race_data].[Count].[All]" dimensionUniqueName="[d_race_data]" displayFolder="" count="0" memberValueDatatype="20" unbalanced="0"/>
    <cacheHierarchy uniqueName="[d_race_data].[age_adj_rates]" caption="age_adj_rates" attribute="1" defaultMemberUniqueName="[d_race_data].[age_adj_rates].[All]" allUniqueName="[d_race_data].[age_adj_rates].[All]" dimensionUniqueName="[d_race_data]" displayFolder="" count="0" memberValueDatatype="5" unbalanced="0"/>
    <cacheHierarchy uniqueName="[d_race_data].[ageadj_CI_Lo]" caption="ageadj_CI_Lo" attribute="1" defaultMemberUniqueName="[d_race_data].[ageadj_CI_Lo].[All]" allUniqueName="[d_race_data].[ageadj_CI_Lo].[All]" dimensionUniqueName="[d_race_data]" displayFolder="" count="0" memberValueDatatype="5" unbalanced="0"/>
    <cacheHierarchy uniqueName="[d_race_data].[ageadj_CI_Hi]" caption="ageadj_CI_Hi" attribute="1" defaultMemberUniqueName="[d_race_data].[ageadj_CI_Hi].[All]" allUniqueName="[d_race_data].[ageadj_CI_Hi].[All]" dimensionUniqueName="[d_race_data]" displayFolder="" count="0" memberValueDatatype="5" unbalanced="0"/>
    <cacheHierarchy uniqueName="[d_race_data].[ci_lo_fix]" caption="ci_lo_fix" attribute="1" defaultMemberUniqueName="[d_race_data].[ci_lo_fix].[All]" allUniqueName="[d_race_data].[ci_lo_fix].[All]" dimensionUniqueName="[d_race_data]" displayFolder="" count="0" memberValueDatatype="5" unbalanced="0"/>
    <cacheHierarchy uniqueName="[d_race_data].[ci_range]" caption="ci_range" attribute="1" defaultMemberUniqueName="[d_race_data].[ci_range].[All]" allUniqueName="[d_race_data].[ci_range].[All]" dimensionUniqueName="[d_race_data]" displayFolder="" count="0" memberValueDatatype="130" unbalanced="0"/>
    <cacheHierarchy uniqueName="[d_sex_data].[year]" caption="year" attribute="1" defaultMemberUniqueName="[d_sex_data].[year].[All]" allUniqueName="[d_sex_data].[year].[All]" dimensionUniqueName="[d_sex_data]" displayFolder="" count="0" memberValueDatatype="20" unbalanced="0"/>
    <cacheHierarchy uniqueName="[d_sex_data].[cncr_cllctn]" caption="cncr_cllctn" attribute="1" defaultMemberUniqueName="[d_sex_data].[cncr_cllctn].[All]" allUniqueName="[d_sex_data].[cncr_cllctn].[All]" dimensionUniqueName="[d_sex_data]" displayFolder="" count="0" memberValueDatatype="130" unbalanced="0"/>
    <cacheHierarchy uniqueName="[d_sex_data].[sex]" caption="sex" attribute="1" defaultMemberUniqueName="[d_sex_data].[sex].[All]" allUniqueName="[d_sex_data].[sex].[All]" dimensionUniqueName="[d_sex_data]" displayFolder="" count="0" memberValueDatatype="130" unbalanced="0"/>
    <cacheHierarchy uniqueName="[d_sex_data].[Count]" caption="Count" attribute="1" defaultMemberUniqueName="[d_sex_data].[Count].[All]" allUniqueName="[d_sex_data].[Count].[All]" dimensionUniqueName="[d_sex_data]" displayFolder="" count="0" memberValueDatatype="20" unbalanced="0"/>
    <cacheHierarchy uniqueName="[d_sex_data].[age_adj_rates]" caption="age_adj_rates" attribute="1" defaultMemberUniqueName="[d_sex_data].[age_adj_rates].[All]" allUniqueName="[d_sex_data].[age_adj_rates].[All]" dimensionUniqueName="[d_sex_data]" displayFolder="" count="0" memberValueDatatype="5" unbalanced="0"/>
    <cacheHierarchy uniqueName="[d_sex_data].[ageadj_CI_Lo]" caption="ageadj_CI_Lo" attribute="1" defaultMemberUniqueName="[d_sex_data].[ageadj_CI_Lo].[All]" allUniqueName="[d_sex_data].[ageadj_CI_Lo].[All]" dimensionUniqueName="[d_sex_data]" displayFolder="" count="0" memberValueDatatype="5" unbalanced="0"/>
    <cacheHierarchy uniqueName="[d_sex_data].[ageadj_CI_Hi]" caption="ageadj_CI_Hi" attribute="1" defaultMemberUniqueName="[d_sex_data].[ageadj_CI_Hi].[All]" allUniqueName="[d_sex_data].[ageadj_CI_Hi].[All]" dimensionUniqueName="[d_sex_data]" displayFolder="" count="0" memberValueDatatype="5" unbalanced="0"/>
    <cacheHierarchy uniqueName="[d_sex_data].[ci_range]" caption="ci_range" attribute="1" defaultMemberUniqueName="[d_sex_data].[ci_range].[All]" allUniqueName="[d_sex_data].[ci_range].[All]" dimensionUniqueName="[d_sex_data]" displayFolder="" count="0" memberValueDatatype="130" unbalanced="0"/>
    <cacheHierarchy uniqueName="[D_Year_AA].[year]" caption="year" attribute="1" defaultMemberUniqueName="[D_Year_AA].[year].[All]" allUniqueName="[D_Year_AA].[year].[All]" dimensionUniqueName="[D_Year_AA]" displayFolder="" count="0" memberValueDatatype="20" unbalanced="0"/>
    <cacheHierarchy uniqueName="[D_Year_AA].[cncr_cllctn]" caption="cncr_cllctn" attribute="1" defaultMemberUniqueName="[D_Year_AA].[cncr_cllctn].[All]" allUniqueName="[D_Year_AA].[cncr_cllctn].[All]" dimensionUniqueName="[D_Year_AA]" displayFolder="" count="0" memberValueDatatype="130" unbalanced="0"/>
    <cacheHierarchy uniqueName="[D_Year_AA].[Count]" caption="Count" attribute="1" defaultMemberUniqueName="[D_Year_AA].[Count].[All]" allUniqueName="[D_Year_AA].[Count].[All]" dimensionUniqueName="[D_Year_AA]" displayFolder="" count="0" memberValueDatatype="20" unbalanced="0"/>
    <cacheHierarchy uniqueName="[D_Year_AA].[age_adj_rates]" caption="age_adj_rates" attribute="1" defaultMemberUniqueName="[D_Year_AA].[age_adj_rates].[All]" allUniqueName="[D_Year_AA].[age_adj_rates].[All]" dimensionUniqueName="[D_Year_AA]" displayFolder="" count="0" memberValueDatatype="5" unbalanced="0"/>
    <cacheHierarchy uniqueName="[D_Year_AA].[ageadj_CI_Lo]" caption="ageadj_CI_Lo" attribute="1" defaultMemberUniqueName="[D_Year_AA].[ageadj_CI_Lo].[All]" allUniqueName="[D_Year_AA].[ageadj_CI_Lo].[All]" dimensionUniqueName="[D_Year_AA]" displayFolder="" count="0" memberValueDatatype="5" unbalanced="0"/>
    <cacheHierarchy uniqueName="[D_Year_AA].[ageadj_CI_Hi]" caption="ageadj_CI_Hi" attribute="1" defaultMemberUniqueName="[D_Year_AA].[ageadj_CI_Hi].[All]" allUniqueName="[D_Year_AA].[ageadj_CI_Hi].[All]" dimensionUniqueName="[D_Year_AA]" displayFolder="" count="0" memberValueDatatype="5" unbalanced="0"/>
    <cacheHierarchy uniqueName="[D_Year_AA].[ci_range]" caption="ci_range" attribute="1" defaultMemberUniqueName="[D_Year_AA].[ci_range].[All]" allUniqueName="[D_Year_AA].[ci_range].[All]" dimensionUniqueName="[D_Year_AA]" displayFolder="" count="0" memberValueDatatype="130" unbalanced="0"/>
    <cacheHierarchy uniqueName="[ind_cancers].[cncr_cllctn]" caption="cncr_cllctn" attribute="1" defaultMemberUniqueName="[ind_cancers].[cncr_cllctn].[All]" allUniqueName="[ind_cancers].[cncr_cllctn].[All]" dimensionUniqueName="[ind_cancers]" displayFolder="" count="2" memberValueDatatype="130" unbalanced="0">
      <fieldsUsage count="2">
        <fieldUsage x="-1"/>
        <fieldUsage x="2"/>
      </fieldsUsage>
    </cacheHierarchy>
    <cacheHierarchy uniqueName="[tum_age_data].[cncr_cllctn]" caption="cncr_cllctn" attribute="1" defaultMemberUniqueName="[tum_age_data].[cncr_cllctn].[All]" allUniqueName="[tum_age_data].[cncr_cllctn].[All]" dimensionUniqueName="[tum_age_data]" displayFolder="" count="0" memberValueDatatype="130" unbalanced="0"/>
    <cacheHierarchy uniqueName="[tum_age_data].[DX_YEAR]" caption="DX_YEAR" attribute="1" defaultMemberUniqueName="[tum_age_data].[DX_YEAR].[All]" allUniqueName="[tum_age_data].[DX_YEAR].[All]" dimensionUniqueName="[tum_age_data]" displayFolder="" count="2" memberValueDatatype="20" unbalanced="0">
      <fieldsUsage count="2">
        <fieldUsage x="-1"/>
        <fieldUsage x="0"/>
      </fieldsUsage>
    </cacheHierarchy>
    <cacheHierarchy uniqueName="[tum_age_data].[AGE_GRP1]" caption="AGE_GRP1" attribute="1" defaultMemberUniqueName="[tum_age_data].[AGE_GRP1].[All]" allUniqueName="[tum_age_data].[AGE_GRP1].[All]" dimensionUniqueName="[tum_age_data]" displayFolder="" count="2" memberValueDatatype="130" unbalanced="0">
      <fieldsUsage count="2">
        <fieldUsage x="-1"/>
        <fieldUsage x="1"/>
      </fieldsUsage>
    </cacheHierarchy>
    <cacheHierarchy uniqueName="[tum_age_data].[COUNT]" caption="COUNT" attribute="1" defaultMemberUniqueName="[tum_age_data].[COUNT].[All]" allUniqueName="[tum_age_data].[COUNT].[All]" dimensionUniqueName="[tum_age_data]" displayFolder="" count="0" memberValueDatatype="20" unbalanced="0"/>
    <cacheHierarchy uniqueName="[tum_age_data].[PERCENT]" caption="PERCENT" attribute="1" defaultMemberUniqueName="[tum_age_data].[PERCENT].[All]" allUniqueName="[tum_age_data].[PERCENT].[All]" dimensionUniqueName="[tum_age_data]" displayFolder="" count="0" memberValueDatatype="5" unbalanced="0"/>
    <cacheHierarchy uniqueName="[tum_age_data].[Population]" caption="Population" attribute="1" defaultMemberUniqueName="[tum_age_data].[Population].[All]" allUniqueName="[tum_age_data].[Population].[All]" dimensionUniqueName="[tum_age_data]" displayFolder="" count="0" memberValueDatatype="5" unbalanced="0"/>
    <cacheHierarchy uniqueName="[tum_age_data].[Crude_rate]" caption="Crude_rate" attribute="1" defaultMemberUniqueName="[tum_age_data].[Crude_rate].[All]" allUniqueName="[tum_age_data].[Crude_rate].[All]" dimensionUniqueName="[tum_age_data]" displayFolder="" count="0" memberValueDatatype="5" unbalanced="0"/>
    <cacheHierarchy uniqueName="[tum_age_data].[crude_Rate_CIL]" caption="crude_Rate_CIL" attribute="1" defaultMemberUniqueName="[tum_age_data].[crude_Rate_CIL].[All]" allUniqueName="[tum_age_data].[crude_Rate_CIL].[All]" dimensionUniqueName="[tum_age_data]" displayFolder="" count="0" memberValueDatatype="5" unbalanced="0"/>
    <cacheHierarchy uniqueName="[tum_age_data].[crude_Rate_CIU]" caption="crude_Rate_CIU" attribute="1" defaultMemberUniqueName="[tum_age_data].[crude_Rate_CIU].[All]" allUniqueName="[tum_age_data].[crude_Rate_CIU].[All]" dimensionUniqueName="[tum_age_data]" displayFolder="" count="0" memberValueDatatype="5" unbalanced="0"/>
    <cacheHierarchy uniqueName="[tum_age_data].[ci_range]" caption="ci_range" attribute="1" defaultMemberUniqueName="[tum_age_data].[ci_range].[All]" allUniqueName="[tum_age_data].[ci_range].[All]" dimensionUniqueName="[tum_age_data]" displayFolder="" count="0" memberValueDatatype="130" unbalanced="0"/>
    <cacheHierarchy uniqueName="[tum_agg_age_data].[CNR_GRP3]" caption="CNR_GRP3" attribute="1" defaultMemberUniqueName="[tum_agg_age_data].[CNR_GRP3].[All]" allUniqueName="[tum_agg_age_data].[CNR_GRP3].[All]" dimensionUniqueName="[tum_agg_age_data]" displayFolder="" count="0" memberValueDatatype="20" unbalanced="0"/>
    <cacheHierarchy uniqueName="[tum_agg_age_data].[DX_YEAR]" caption="DX_YEAR" attribute="1" defaultMemberUniqueName="[tum_agg_age_data].[DX_YEAR].[All]" allUniqueName="[tum_agg_age_data].[DX_YEAR].[All]" dimensionUniqueName="[tum_agg_age_data]" displayFolder="" count="0" memberValueDatatype="20" unbalanced="0"/>
    <cacheHierarchy uniqueName="[tum_agg_age_data].[AGE_GRP1]" caption="AGE_GRP1" attribute="1" defaultMemberUniqueName="[tum_agg_age_data].[AGE_GRP1].[All]" allUniqueName="[tum_agg_age_data].[AGE_GRP1].[All]" dimensionUniqueName="[tum_agg_age_data]" displayFolder="" count="0" memberValueDatatype="130" unbalanced="0"/>
    <cacheHierarchy uniqueName="[tum_agg_age_data].[COUNT]" caption="COUNT" attribute="1" defaultMemberUniqueName="[tum_agg_age_data].[COUNT].[All]" allUniqueName="[tum_agg_age_data].[COUNT].[All]" dimensionUniqueName="[tum_agg_age_data]" displayFolder="" count="0" memberValueDatatype="20" unbalanced="0"/>
    <cacheHierarchy uniqueName="[tum_agg_age_data].[PERCENT]" caption="PERCENT" attribute="1" defaultMemberUniqueName="[tum_agg_age_data].[PERCENT].[All]" allUniqueName="[tum_agg_age_data].[PERCENT].[All]" dimensionUniqueName="[tum_agg_age_data]" displayFolder="" count="0" memberValueDatatype="5" unbalanced="0"/>
    <cacheHierarchy uniqueName="[tum_agg_age_data].[Population]" caption="Population" attribute="1" defaultMemberUniqueName="[tum_agg_age_data].[Population].[All]" allUniqueName="[tum_agg_age_data].[Population].[All]" dimensionUniqueName="[tum_agg_age_data]" displayFolder="" count="0" memberValueDatatype="5" unbalanced="0"/>
    <cacheHierarchy uniqueName="[tum_agg_age_data].[Crude_rate]" caption="Crude_rate" attribute="1" defaultMemberUniqueName="[tum_agg_age_data].[Crude_rate].[All]" allUniqueName="[tum_agg_age_data].[Crude_rate].[All]" dimensionUniqueName="[tum_agg_age_data]" displayFolder="" count="0" memberValueDatatype="5" unbalanced="0"/>
    <cacheHierarchy uniqueName="[tum_agg_age_data].[crude_Rate_CIL]" caption="crude_Rate_CIL" attribute="1" defaultMemberUniqueName="[tum_agg_age_data].[crude_Rate_CIL].[All]" allUniqueName="[tum_agg_age_data].[crude_Rate_CIL].[All]" dimensionUniqueName="[tum_agg_age_data]" displayFolder="" count="0" memberValueDatatype="5" unbalanced="0"/>
    <cacheHierarchy uniqueName="[tum_agg_age_data].[crude_Rate_CIU]" caption="crude_Rate_CIU" attribute="1" defaultMemberUniqueName="[tum_agg_age_data].[crude_Rate_CIU].[All]" allUniqueName="[tum_agg_age_data].[crude_Rate_CIU].[All]" dimensionUniqueName="[tum_agg_age_data]" displayFolder="" count="0" memberValueDatatype="5" unbalanced="0"/>
    <cacheHierarchy uniqueName="[tum_agg_age_data].[ci_range]" caption="ci_range" attribute="1" defaultMemberUniqueName="[tum_agg_age_data].[ci_range].[All]" allUniqueName="[tum_agg_age_data].[ci_range].[All]" dimensionUniqueName="[tum_agg_age_data]" displayFolder="" count="0" memberValueDatatype="130" unbalanced="0"/>
    <cacheHierarchy uniqueName="[tum_agg_race_data].[DX_YEAR]" caption="DX_YEAR" attribute="1" defaultMemberUniqueName="[tum_agg_race_data].[DX_YEAR].[All]" allUniqueName="[tum_agg_race_data].[DX_YEAR].[All]" dimensionUniqueName="[tum_agg_race_data]" displayFolder="" count="0" memberValueDatatype="20" unbalanced="0"/>
    <cacheHierarchy uniqueName="[tum_agg_race_data].[race_ethn]" caption="race_ethn" attribute="1" defaultMemberUniqueName="[tum_agg_race_data].[race_ethn].[All]" allUniqueName="[tum_agg_race_data].[race_ethn].[All]" dimensionUniqueName="[tum_agg_race_data]" displayFolder="" count="0" memberValueDatatype="130" unbalanced="0"/>
    <cacheHierarchy uniqueName="[tum_agg_race_data].[Count]" caption="Count" attribute="1" defaultMemberUniqueName="[tum_agg_race_data].[Count].[All]" allUniqueName="[tum_agg_race_data].[Count].[All]" dimensionUniqueName="[tum_agg_race_data]" displayFolder="" count="0" memberValueDatatype="20" unbalanced="0"/>
    <cacheHierarchy uniqueName="[tum_agg_race_data].[age_adj_rates]" caption="age_adj_rates" attribute="1" defaultMemberUniqueName="[tum_agg_race_data].[age_adj_rates].[All]" allUniqueName="[tum_agg_race_data].[age_adj_rates].[All]" dimensionUniqueName="[tum_agg_race_data]" displayFolder="" count="0" memberValueDatatype="5" unbalanced="0"/>
    <cacheHierarchy uniqueName="[tum_agg_race_data].[ageadj_CI_Lo]" caption="ageadj_CI_Lo" attribute="1" defaultMemberUniqueName="[tum_agg_race_data].[ageadj_CI_Lo].[All]" allUniqueName="[tum_agg_race_data].[ageadj_CI_Lo].[All]" dimensionUniqueName="[tum_agg_race_data]" displayFolder="" count="0" memberValueDatatype="5" unbalanced="0"/>
    <cacheHierarchy uniqueName="[tum_agg_race_data].[ageadj_CI_Hi]" caption="ageadj_CI_Hi" attribute="1" defaultMemberUniqueName="[tum_agg_race_data].[ageadj_CI_Hi].[All]" allUniqueName="[tum_agg_race_data].[ageadj_CI_Hi].[All]" dimensionUniqueName="[tum_agg_race_data]" displayFolder="" count="0" memberValueDatatype="5" unbalanced="0"/>
    <cacheHierarchy uniqueName="[tum_agg_race_data].[ci_range]" caption="ci_range" attribute="1" defaultMemberUniqueName="[tum_agg_race_data].[ci_range].[All]" allUniqueName="[tum_agg_race_data].[ci_range].[All]" dimensionUniqueName="[tum_agg_race_data]" displayFolder="" count="0" memberValueDatatype="130" unbalanced="0"/>
    <cacheHierarchy uniqueName="[tum_agg_sex_data].[DX_YEAR]" caption="DX_YEAR" attribute="1" defaultMemberUniqueName="[tum_agg_sex_data].[DX_YEAR].[All]" allUniqueName="[tum_agg_sex_data].[DX_YEAR].[All]" dimensionUniqueName="[tum_agg_sex_data]" displayFolder="" count="0" memberValueDatatype="20" unbalanced="0"/>
    <cacheHierarchy uniqueName="[tum_agg_sex_data].[new_sex]" caption="new_sex" attribute="1" defaultMemberUniqueName="[tum_agg_sex_data].[new_sex].[All]" allUniqueName="[tum_agg_sex_data].[new_sex].[All]" dimensionUniqueName="[tum_agg_sex_data]" displayFolder="" count="0" memberValueDatatype="130" unbalanced="0"/>
    <cacheHierarchy uniqueName="[tum_agg_sex_data].[Count]" caption="Count" attribute="1" defaultMemberUniqueName="[tum_agg_sex_data].[Count].[All]" allUniqueName="[tum_agg_sex_data].[Count].[All]" dimensionUniqueName="[tum_agg_sex_data]" displayFolder="" count="0" memberValueDatatype="20" unbalanced="0"/>
    <cacheHierarchy uniqueName="[tum_agg_sex_data].[age_adj_rates]" caption="age_adj_rates" attribute="1" defaultMemberUniqueName="[tum_agg_sex_data].[age_adj_rates].[All]" allUniqueName="[tum_agg_sex_data].[age_adj_rates].[All]" dimensionUniqueName="[tum_agg_sex_data]" displayFolder="" count="0" memberValueDatatype="5" unbalanced="0"/>
    <cacheHierarchy uniqueName="[tum_agg_sex_data].[ageadj_CI_Lo]" caption="ageadj_CI_Lo" attribute="1" defaultMemberUniqueName="[tum_agg_sex_data].[ageadj_CI_Lo].[All]" allUniqueName="[tum_agg_sex_data].[ageadj_CI_Lo].[All]" dimensionUniqueName="[tum_agg_sex_data]" displayFolder="" count="0" memberValueDatatype="5" unbalanced="0"/>
    <cacheHierarchy uniqueName="[tum_agg_sex_data].[ageadj_CI_Hi]" caption="ageadj_CI_Hi" attribute="1" defaultMemberUniqueName="[tum_agg_sex_data].[ageadj_CI_Hi].[All]" allUniqueName="[tum_agg_sex_data].[ageadj_CI_Hi].[All]" dimensionUniqueName="[tum_agg_sex_data]" displayFolder="" count="0" memberValueDatatype="5" unbalanced="0"/>
    <cacheHierarchy uniqueName="[tum_agg_sex_data].[ci_range]" caption="ci_range" attribute="1" defaultMemberUniqueName="[tum_agg_sex_data].[ci_range].[All]" allUniqueName="[tum_agg_sex_data].[ci_range].[All]" dimensionUniqueName="[tum_agg_sex_data]" displayFolder="" count="0" memberValueDatatype="130" unbalanced="0"/>
    <cacheHierarchy uniqueName="[tum_race_data].[DX_YEAR]" caption="DX_YEAR" attribute="1" defaultMemberUniqueName="[tum_race_data].[DX_YEAR].[All]" allUniqueName="[tum_race_data].[DX_YEAR].[All]" dimensionUniqueName="[tum_race_data]" displayFolder="" count="0" memberValueDatatype="20" unbalanced="0"/>
    <cacheHierarchy uniqueName="[tum_race_data].[cncr_cllctn]" caption="cncr_cllctn" attribute="1" defaultMemberUniqueName="[tum_race_data].[cncr_cllctn].[All]" allUniqueName="[tum_race_data].[cncr_cllctn].[All]" dimensionUniqueName="[tum_race_data]" displayFolder="" count="0" memberValueDatatype="130" unbalanced="0"/>
    <cacheHierarchy uniqueName="[tum_race_data].[race_ethn]" caption="race_ethn" attribute="1" defaultMemberUniqueName="[tum_race_data].[race_ethn].[All]" allUniqueName="[tum_race_data].[race_ethn].[All]" dimensionUniqueName="[tum_race_data]" displayFolder="" count="0" memberValueDatatype="130" unbalanced="0"/>
    <cacheHierarchy uniqueName="[tum_race_data].[Count]" caption="Count" attribute="1" defaultMemberUniqueName="[tum_race_data].[Count].[All]" allUniqueName="[tum_race_data].[Count].[All]" dimensionUniqueName="[tum_race_data]" displayFolder="" count="0" memberValueDatatype="20" unbalanced="0"/>
    <cacheHierarchy uniqueName="[tum_race_data].[age_adj_rates]" caption="age_adj_rates" attribute="1" defaultMemberUniqueName="[tum_race_data].[age_adj_rates].[All]" allUniqueName="[tum_race_data].[age_adj_rates].[All]" dimensionUniqueName="[tum_race_data]" displayFolder="" count="0" memberValueDatatype="5" unbalanced="0"/>
    <cacheHierarchy uniqueName="[tum_race_data].[ageadj_CI_Lo]" caption="ageadj_CI_Lo" attribute="1" defaultMemberUniqueName="[tum_race_data].[ageadj_CI_Lo].[All]" allUniqueName="[tum_race_data].[ageadj_CI_Lo].[All]" dimensionUniqueName="[tum_race_data]" displayFolder="" count="0" memberValueDatatype="5" unbalanced="0"/>
    <cacheHierarchy uniqueName="[tum_race_data].[ageadj_CI_Hi]" caption="ageadj_CI_Hi" attribute="1" defaultMemberUniqueName="[tum_race_data].[ageadj_CI_Hi].[All]" allUniqueName="[tum_race_data].[ageadj_CI_Hi].[All]" dimensionUniqueName="[tum_race_data]" displayFolder="" count="0" memberValueDatatype="5" unbalanced="0"/>
    <cacheHierarchy uniqueName="[tum_race_data].[ci_range]" caption="ci_range" attribute="1" defaultMemberUniqueName="[tum_race_data].[ci_range].[All]" allUniqueName="[tum_race_data].[ci_range].[All]" dimensionUniqueName="[tum_race_data]" displayFolder="" count="0" memberValueDatatype="130" unbalanced="0"/>
    <cacheHierarchy uniqueName="[tum_sex_data].[DX_YEAR]" caption="DX_YEAR" attribute="1" defaultMemberUniqueName="[tum_sex_data].[DX_YEAR].[All]" allUniqueName="[tum_sex_data].[DX_YEAR].[All]" dimensionUniqueName="[tum_sex_data]" displayFolder="" count="0" memberValueDatatype="20" unbalanced="0"/>
    <cacheHierarchy uniqueName="[tum_sex_data].[cncr_cllctn]" caption="cncr_cllctn" attribute="1" defaultMemberUniqueName="[tum_sex_data].[cncr_cllctn].[All]" allUniqueName="[tum_sex_data].[cncr_cllctn].[All]" dimensionUniqueName="[tum_sex_data]" displayFolder="" count="0" memberValueDatatype="130" unbalanced="0"/>
    <cacheHierarchy uniqueName="[tum_sex_data].[new_sex]" caption="new_sex" attribute="1" defaultMemberUniqueName="[tum_sex_data].[new_sex].[All]" allUniqueName="[tum_sex_data].[new_sex].[All]" dimensionUniqueName="[tum_sex_data]" displayFolder="" count="0" memberValueDatatype="130" unbalanced="0"/>
    <cacheHierarchy uniqueName="[tum_sex_data].[Count]" caption="Count" attribute="1" defaultMemberUniqueName="[tum_sex_data].[Count].[All]" allUniqueName="[tum_sex_data].[Count].[All]" dimensionUniqueName="[tum_sex_data]" displayFolder="" count="0" memberValueDatatype="20" unbalanced="0"/>
    <cacheHierarchy uniqueName="[tum_sex_data].[age_adj_rates]" caption="age_adj_rates" attribute="1" defaultMemberUniqueName="[tum_sex_data].[age_adj_rates].[All]" allUniqueName="[tum_sex_data].[age_adj_rates].[All]" dimensionUniqueName="[tum_sex_data]" displayFolder="" count="0" memberValueDatatype="5" unbalanced="0"/>
    <cacheHierarchy uniqueName="[tum_sex_data].[ageadj_CI_Lo]" caption="ageadj_CI_Lo" attribute="1" defaultMemberUniqueName="[tum_sex_data].[ageadj_CI_Lo].[All]" allUniqueName="[tum_sex_data].[ageadj_CI_Lo].[All]" dimensionUniqueName="[tum_sex_data]" displayFolder="" count="0" memberValueDatatype="5" unbalanced="0"/>
    <cacheHierarchy uniqueName="[tum_sex_data].[ageadj_CI_Hi]" caption="ageadj_CI_Hi" attribute="1" defaultMemberUniqueName="[tum_sex_data].[ageadj_CI_Hi].[All]" allUniqueName="[tum_sex_data].[ageadj_CI_Hi].[All]" dimensionUniqueName="[tum_sex_data]" displayFolder="" count="0" memberValueDatatype="5" unbalanced="0"/>
    <cacheHierarchy uniqueName="[tum_sex_data].[ci_range]" caption="ci_range" attribute="1" defaultMemberUniqueName="[tum_sex_data].[ci_range].[All]" allUniqueName="[tum_sex_data].[ci_range].[All]" dimensionUniqueName="[tum_sex_data]" displayFolder="" count="0" memberValueDatatype="130" unbalanced="0"/>
    <cacheHierarchy uniqueName="[tum_sex_data].[Column2]" caption="Column2" attribute="1" defaultMemberUniqueName="[tum_sex_data].[Column2].[All]" allUniqueName="[tum_sex_data].[Column2].[All]" dimensionUniqueName="[tum_sex_data]" displayFolder="" count="0" memberValueDatatype="130" unbalanced="0"/>
    <cacheHierarchy uniqueName="[Tum_Year_AA].[DX_YEAR]" caption="DX_YEAR" attribute="1" defaultMemberUniqueName="[Tum_Year_AA].[DX_YEAR].[All]" allUniqueName="[Tum_Year_AA].[DX_YEAR].[All]" dimensionUniqueName="[Tum_Year_AA]" displayFolder="" count="0" memberValueDatatype="20" unbalanced="0"/>
    <cacheHierarchy uniqueName="[Tum_Year_AA].[cncr_cllctn]" caption="cncr_cllctn" attribute="1" defaultMemberUniqueName="[Tum_Year_AA].[cncr_cllctn].[All]" allUniqueName="[Tum_Year_AA].[cncr_cllctn].[All]" dimensionUniqueName="[Tum_Year_AA]" displayFolder="" count="0" memberValueDatatype="130" unbalanced="0"/>
    <cacheHierarchy uniqueName="[Tum_Year_AA].[Count]" caption="Count" attribute="1" defaultMemberUniqueName="[Tum_Year_AA].[Count].[All]" allUniqueName="[Tum_Year_AA].[Count].[All]" dimensionUniqueName="[Tum_Year_AA]" displayFolder="" count="0" memberValueDatatype="20" unbalanced="0"/>
    <cacheHierarchy uniqueName="[Tum_Year_AA].[Pop_sum]" caption="Pop_sum" attribute="1" defaultMemberUniqueName="[Tum_Year_AA].[Pop_sum].[All]" allUniqueName="[Tum_Year_AA].[Pop_sum].[All]" dimensionUniqueName="[Tum_Year_AA]" displayFolder="" count="0" memberValueDatatype="5" unbalanced="0"/>
    <cacheHierarchy uniqueName="[Tum_Year_AA].[age_adj_rates]" caption="age_adj_rates" attribute="1" defaultMemberUniqueName="[Tum_Year_AA].[age_adj_rates].[All]" allUniqueName="[Tum_Year_AA].[age_adj_rates].[All]" dimensionUniqueName="[Tum_Year_AA]" displayFolder="" count="0" memberValueDatatype="5" unbalanced="0"/>
    <cacheHierarchy uniqueName="[Tum_Year_AA].[ageadj_CI_Lo]" caption="ageadj_CI_Lo" attribute="1" defaultMemberUniqueName="[Tum_Year_AA].[ageadj_CI_Lo].[All]" allUniqueName="[Tum_Year_AA].[ageadj_CI_Lo].[All]" dimensionUniqueName="[Tum_Year_AA]" displayFolder="" count="0" memberValueDatatype="5" unbalanced="0"/>
    <cacheHierarchy uniqueName="[Tum_Year_AA].[ageadj_CI_Hi]" caption="ageadj_CI_Hi" attribute="1" defaultMemberUniqueName="[Tum_Year_AA].[ageadj_CI_Hi].[All]" allUniqueName="[Tum_Year_AA].[ageadj_CI_Hi].[All]" dimensionUniqueName="[Tum_Year_AA]" displayFolder="" count="0" memberValueDatatype="5" unbalanced="0"/>
    <cacheHierarchy uniqueName="[Tum_Year_AA].[ci_range]" caption="ci_range" attribute="1" defaultMemberUniqueName="[Tum_Year_AA].[ci_range].[All]" allUniqueName="[Tum_Year_AA].[ci_range].[All]" dimensionUniqueName="[Tum_Year_AA]" displayFolder="" count="0" memberValueDatatype="130" unbalanced="0"/>
    <cacheHierarchy uniqueName="[Measures].[Sum of Count]" caption="Sum of Count" measure="1" displayFolder="" measureGroup="D_Year_AA" count="0">
      <extLst>
        <ext xmlns:x15="http://schemas.microsoft.com/office/spreadsheetml/2010/11/main" uri="{B97F6D7D-B522-45F9-BDA1-12C45D357490}">
          <x15:cacheHierarchy aggregatedColumn="51"/>
        </ext>
      </extLst>
    </cacheHierarchy>
    <cacheHierarchy uniqueName="[Measures].[Sum of age_adj_rates]" caption="Sum of age_adj_rates" measure="1" displayFolder="" measureGroup="D_Year_AA" count="0">
      <extLst>
        <ext xmlns:x15="http://schemas.microsoft.com/office/spreadsheetml/2010/11/main" uri="{B97F6D7D-B522-45F9-BDA1-12C45D357490}">
          <x15:cacheHierarchy aggregatedColumn="52"/>
        </ext>
      </extLst>
    </cacheHierarchy>
    <cacheHierarchy uniqueName="[Measures].[Sum of ageadj_CI_Lo]" caption="Sum of ageadj_CI_Lo" measure="1" displayFolder="" measureGroup="D_Year_AA" count="0">
      <extLst>
        <ext xmlns:x15="http://schemas.microsoft.com/office/spreadsheetml/2010/11/main" uri="{B97F6D7D-B522-45F9-BDA1-12C45D357490}">
          <x15:cacheHierarchy aggregatedColumn="53"/>
        </ext>
      </extLst>
    </cacheHierarchy>
    <cacheHierarchy uniqueName="[Measures].[Sum of ageadj_CI_Hi]" caption="Sum of ageadj_CI_Hi" measure="1" displayFolder="" measureGroup="D_Year_AA" count="0">
      <extLst>
        <ext xmlns:x15="http://schemas.microsoft.com/office/spreadsheetml/2010/11/main" uri="{B97F6D7D-B522-45F9-BDA1-12C45D357490}">
          <x15:cacheHierarchy aggregatedColumn="54"/>
        </ext>
      </extLst>
    </cacheHierarchy>
    <cacheHierarchy uniqueName="[Measures].[Sum of DX_YEAR 2]" caption="Sum of DX_YEAR 2" measure="1" displayFolder="" measureGroup="Tum_Year_AA" count="0">
      <extLst>
        <ext xmlns:x15="http://schemas.microsoft.com/office/spreadsheetml/2010/11/main" uri="{B97F6D7D-B522-45F9-BDA1-12C45D357490}">
          <x15:cacheHierarchy aggregatedColumn="108"/>
        </ext>
      </extLst>
    </cacheHierarchy>
    <cacheHierarchy uniqueName="[Measures].[Sum of Count 2]" caption="Sum of Count 2" measure="1" displayFolder="" measureGroup="Tum_Year_AA" count="0">
      <extLst>
        <ext xmlns:x15="http://schemas.microsoft.com/office/spreadsheetml/2010/11/main" uri="{B97F6D7D-B522-45F9-BDA1-12C45D357490}">
          <x15:cacheHierarchy aggregatedColumn="110"/>
        </ext>
      </extLst>
    </cacheHierarchy>
    <cacheHierarchy uniqueName="[Measures].[Sum of age_adj_rates 2]" caption="Sum of age_adj_rates 2" measure="1" displayFolder="" measureGroup="Tum_Year_AA" count="0">
      <extLst>
        <ext xmlns:x15="http://schemas.microsoft.com/office/spreadsheetml/2010/11/main" uri="{B97F6D7D-B522-45F9-BDA1-12C45D357490}">
          <x15:cacheHierarchy aggregatedColumn="112"/>
        </ext>
      </extLst>
    </cacheHierarchy>
    <cacheHierarchy uniqueName="[Measures].[Sum of ageadj_CI_Lo 2]" caption="Sum of ageadj_CI_Lo 2" measure="1" displayFolder="" measureGroup="Tum_Year_AA" count="0">
      <extLst>
        <ext xmlns:x15="http://schemas.microsoft.com/office/spreadsheetml/2010/11/main" uri="{B97F6D7D-B522-45F9-BDA1-12C45D357490}">
          <x15:cacheHierarchy aggregatedColumn="113"/>
        </ext>
      </extLst>
    </cacheHierarchy>
    <cacheHierarchy uniqueName="[Measures].[Sum of ageadj_CI_Hi 2]" caption="Sum of ageadj_CI_Hi 2" measure="1" displayFolder="" measureGroup="Tum_Year_AA" count="0">
      <extLst>
        <ext xmlns:x15="http://schemas.microsoft.com/office/spreadsheetml/2010/11/main" uri="{B97F6D7D-B522-45F9-BDA1-12C45D357490}">
          <x15:cacheHierarchy aggregatedColumn="114"/>
        </ext>
      </extLst>
    </cacheHierarchy>
    <cacheHierarchy uniqueName="[Measures].[Sum of year]" caption="Sum of year" measure="1" displayFolder="" measureGroup="D_Year_AA" count="0">
      <extLst>
        <ext xmlns:x15="http://schemas.microsoft.com/office/spreadsheetml/2010/11/main" uri="{B97F6D7D-B522-45F9-BDA1-12C45D357490}">
          <x15:cacheHierarchy aggregatedColumn="49"/>
        </ext>
      </extLst>
    </cacheHierarchy>
    <cacheHierarchy uniqueName="[Measures].[Sum of Crude_rate]" caption="Sum of Crude_rate" measure="1" displayFolder="" measureGroup="tum_age_data" count="0">
      <extLst>
        <ext xmlns:x15="http://schemas.microsoft.com/office/spreadsheetml/2010/11/main" uri="{B97F6D7D-B522-45F9-BDA1-12C45D357490}">
          <x15:cacheHierarchy aggregatedColumn="63"/>
        </ext>
      </extLst>
    </cacheHierarchy>
    <cacheHierarchy uniqueName="[Measures].[Count of ci_range]" caption="Count of ci_range" measure="1" displayFolder="" measureGroup="tum_age_data" count="0">
      <extLst>
        <ext xmlns:x15="http://schemas.microsoft.com/office/spreadsheetml/2010/11/main" uri="{B97F6D7D-B522-45F9-BDA1-12C45D357490}">
          <x15:cacheHierarchy aggregatedColumn="66"/>
        </ext>
      </extLst>
    </cacheHierarchy>
    <cacheHierarchy uniqueName="[Measures].[Sum of crude_Rate_CIL]" caption="Sum of crude_Rate_CIL" measure="1" displayFolder="" measureGroup="tum_age_data" count="0">
      <extLst>
        <ext xmlns:x15="http://schemas.microsoft.com/office/spreadsheetml/2010/11/main" uri="{B97F6D7D-B522-45F9-BDA1-12C45D357490}">
          <x15:cacheHierarchy aggregatedColumn="64"/>
        </ext>
      </extLst>
    </cacheHierarchy>
    <cacheHierarchy uniqueName="[Measures].[Sum of crude_Rate_CIU]" caption="Sum of crude_Rate_CIU" measure="1" displayFolder="" measureGroup="tum_age_data" count="0">
      <extLst>
        <ext xmlns:x15="http://schemas.microsoft.com/office/spreadsheetml/2010/11/main" uri="{B97F6D7D-B522-45F9-BDA1-12C45D357490}">
          <x15:cacheHierarchy aggregatedColumn="65"/>
        </ext>
      </extLst>
    </cacheHierarchy>
    <cacheHierarchy uniqueName="[Measures].[Sum of Crude_rate 2]" caption="Sum of Crude_rate 2" measure="1" displayFolder="" measureGroup="d_age_data" count="0">
      <extLst>
        <ext xmlns:x15="http://schemas.microsoft.com/office/spreadsheetml/2010/11/main" uri="{B97F6D7D-B522-45F9-BDA1-12C45D357490}">
          <x15:cacheHierarchy aggregatedColumn="5"/>
        </ext>
      </extLst>
    </cacheHierarchy>
    <cacheHierarchy uniqueName="[Measures].[Count of ci_range 2]" caption="Count of ci_range 2" measure="1" displayFolder="" measureGroup="tum_agg_age_data" count="0">
      <extLst>
        <ext xmlns:x15="http://schemas.microsoft.com/office/spreadsheetml/2010/11/main" uri="{B97F6D7D-B522-45F9-BDA1-12C45D357490}">
          <x15:cacheHierarchy aggregatedColumn="76"/>
        </ext>
      </extLst>
    </cacheHierarchy>
    <cacheHierarchy uniqueName="[Measures].[tum_age_alldata]" caption="tum_age_alldata" measure="1" displayFolder="" measureGroup="tum_age_data" count="0" oneField="1">
      <fieldsUsage count="1">
        <fieldUsage x="3"/>
      </fieldsUsage>
    </cacheHierarchy>
    <cacheHierarchy uniqueName="[Measures].[ci_display_d]" caption="ci_display_d" measure="1" displayFolder="" measureGroup="d_age_data" count="0"/>
    <cacheHierarchy uniqueName="[Measures].[data_all]" caption="data_all" measure="1" displayFolder="" measureGroup="tum_sex_data" count="0"/>
    <cacheHierarchy uniqueName="[Measures].[d_sex_display]" caption="d_sex_display" measure="1" displayFolder="" measureGroup="d_sex_data" count="0"/>
    <cacheHierarchy uniqueName="[Measures].[tum_race_alldata]" caption="tum_race_alldata" measure="1" displayFolder="" measureGroup="tum_race_data" count="0"/>
    <cacheHierarchy uniqueName="[Measures].[d_race_alldata]" caption="d_race_alldata" measure="1" displayFolder="" measureGroup="d_race_data" count="0"/>
    <cacheHierarchy uniqueName="[Measures].[tum_year_alldata]" caption="tum_year_alldata" measure="1" displayFolder="" measureGroup="Tum_Year_AA" count="0"/>
    <cacheHierarchy uniqueName="[Measures].[d_year_alldata]" caption="d_year_alldata" measure="1" displayFolder="" measureGroup="D_Year_AA" count="0"/>
    <cacheHierarchy uniqueName="[Measures].[agg_age_alldata]" caption="agg_age_alldata" measure="1" displayFolder="" measureGroup="tum_agg_age_data" count="0"/>
    <cacheHierarchy uniqueName="[Measures].[d_agg_age_out]" caption="d_agg_age_out" measure="1" displayFolder="" measureGroup="d_agg_age_data" count="0"/>
    <cacheHierarchy uniqueName="[Measures].[t_agg_sex_out]" caption="t_agg_sex_out" measure="1" displayFolder="" measureGroup="tum_agg_sex_data" count="0"/>
    <cacheHierarchy uniqueName="[Measures].[tum_agg_race_out]" caption="tum_agg_race_out" measure="1" displayFolder="" measureGroup="tum_agg_race_data" count="0"/>
    <cacheHierarchy uniqueName="[Measures].[d_agg_race_out]" caption="d_agg_race_out" measure="1" displayFolder="" measureGroup="d_agg_race_data" count="0"/>
    <cacheHierarchy uniqueName="[Measures].[d_agg_sex_out]" caption="d_agg_sex_out" measure="1" displayFolder="" measureGroup="d_agg_sex_data" count="0"/>
    <cacheHierarchy uniqueName="[Measures].[__XL_Count D_Year_AA]" caption="__XL_Count D_Year_AA" measure="1" displayFolder="" measureGroup="D_Year_AA" count="0" hidden="1"/>
    <cacheHierarchy uniqueName="[Measures].[__XL_Count Tum_Year_AA]" caption="__XL_Count Tum_Year_AA" measure="1" displayFolder="" measureGroup="Tum_Year_AA" count="0" hidden="1"/>
    <cacheHierarchy uniqueName="[Measures].[__XL_Count ind_cancers]" caption="__XL_Count ind_cancers" measure="1" displayFolder="" measureGroup="ind_cancers" count="0" hidden="1"/>
    <cacheHierarchy uniqueName="[Measures].[__XL_Count tum_age_data]" caption="__XL_Count tum_age_data" measure="1" displayFolder="" measureGroup="tum_age_data" count="0" hidden="1"/>
    <cacheHierarchy uniqueName="[Measures].[__XL_Count d_age_data]" caption="__XL_Count d_age_data" measure="1" displayFolder="" measureGroup="d_age_data" count="0" hidden="1"/>
    <cacheHierarchy uniqueName="[Measures].[__XL_Count tum_sex_data]" caption="__XL_Count tum_sex_data" measure="1" displayFolder="" measureGroup="tum_sex_data" count="0" hidden="1"/>
    <cacheHierarchy uniqueName="[Measures].[__XL_Count d_sex_data]" caption="__XL_Count d_sex_data" measure="1" displayFolder="" measureGroup="d_sex_data" count="0" hidden="1"/>
    <cacheHierarchy uniqueName="[Measures].[__XL_Count tum_race_data]" caption="__XL_Count tum_race_data" measure="1" displayFolder="" measureGroup="tum_race_data" count="0" hidden="1"/>
    <cacheHierarchy uniqueName="[Measures].[__XL_Count d_race_data]" caption="__XL_Count d_race_data" measure="1" displayFolder="" measureGroup="d_race_data" count="0" hidden="1"/>
    <cacheHierarchy uniqueName="[Measures].[__XL_Count tum_agg_age_data]" caption="__XL_Count tum_agg_age_data" measure="1" displayFolder="" measureGroup="tum_agg_age_data" count="0" hidden="1"/>
    <cacheHierarchy uniqueName="[Measures].[__XL_Count d_agg_age_data]" caption="__XL_Count d_agg_age_data" measure="1" displayFolder="" measureGroup="d_agg_age_data" count="0" hidden="1"/>
    <cacheHierarchy uniqueName="[Measures].[__XL_Count tum_agg_sex_data]" caption="__XL_Count tum_agg_sex_data" measure="1" displayFolder="" measureGroup="tum_agg_sex_data" count="0" hidden="1"/>
    <cacheHierarchy uniqueName="[Measures].[__XL_Count d_agg_sex_data]" caption="__XL_Count d_agg_sex_data" measure="1" displayFolder="" measureGroup="d_agg_sex_data" count="0" hidden="1"/>
    <cacheHierarchy uniqueName="[Measures].[__XL_Count tum_agg_race_data]" caption="__XL_Count tum_agg_race_data" measure="1" displayFolder="" measureGroup="tum_agg_race_data" count="0" hidden="1"/>
    <cacheHierarchy uniqueName="[Measures].[__XL_Count d_agg_race_data]" caption="__XL_Count d_agg_race_data" measure="1" displayFolder="" measureGroup="d_agg_race_data" count="0" hidden="1"/>
    <cacheHierarchy uniqueName="[Measures].[__No measures defined]" caption="__No measures defined" measure="1" displayFolder="" count="0" hidden="1"/>
  </cacheHierarchies>
  <kpis count="0"/>
  <dimensions count="16">
    <dimension name="d_age_data" uniqueName="[d_age_data]" caption="d_age_data"/>
    <dimension name="d_agg_age_data" uniqueName="[d_agg_age_data]" caption="d_agg_age_data"/>
    <dimension name="d_agg_race_data" uniqueName="[d_agg_race_data]" caption="d_agg_race_data"/>
    <dimension name="d_agg_sex_data" uniqueName="[d_agg_sex_data]" caption="d_agg_sex_data"/>
    <dimension name="d_race_data" uniqueName="[d_race_data]" caption="d_race_data"/>
    <dimension name="d_sex_data" uniqueName="[d_sex_data]" caption="d_sex_data"/>
    <dimension name="D_Year_AA" uniqueName="[D_Year_AA]" caption="D_Year_AA"/>
    <dimension name="ind_cancers" uniqueName="[ind_cancers]" caption="ind_cancers"/>
    <dimension measure="1" name="Measures" uniqueName="[Measures]" caption="Measures"/>
    <dimension name="tum_age_data" uniqueName="[tum_age_data]" caption="tum_age_data"/>
    <dimension name="tum_agg_age_data" uniqueName="[tum_agg_age_data]" caption="tum_agg_age_data"/>
    <dimension name="tum_agg_race_data" uniqueName="[tum_agg_race_data]" caption="tum_agg_race_data"/>
    <dimension name="tum_agg_sex_data" uniqueName="[tum_agg_sex_data]" caption="tum_agg_sex_data"/>
    <dimension name="tum_race_data" uniqueName="[tum_race_data]" caption="tum_race_data"/>
    <dimension name="tum_sex_data" uniqueName="[tum_sex_data]" caption="tum_sex_data"/>
    <dimension name="Tum_Year_AA" uniqueName="[Tum_Year_AA]" caption="Tum_Year_AA"/>
  </dimensions>
  <measureGroups count="15">
    <measureGroup name="d_age_data" caption="d_age_data"/>
    <measureGroup name="d_agg_age_data" caption="d_agg_age_data"/>
    <measureGroup name="d_agg_race_data" caption="d_agg_race_data"/>
    <measureGroup name="d_agg_sex_data" caption="d_agg_sex_data"/>
    <measureGroup name="d_race_data" caption="d_race_data"/>
    <measureGroup name="d_sex_data" caption="d_sex_data"/>
    <measureGroup name="D_Year_AA" caption="D_Year_AA"/>
    <measureGroup name="ind_cancers" caption="ind_cancers"/>
    <measureGroup name="tum_age_data" caption="tum_age_data"/>
    <measureGroup name="tum_agg_age_data" caption="tum_agg_age_data"/>
    <measureGroup name="tum_agg_race_data" caption="tum_agg_race_data"/>
    <measureGroup name="tum_agg_sex_data" caption="tum_agg_sex_data"/>
    <measureGroup name="tum_race_data" caption="tum_race_data"/>
    <measureGroup name="tum_sex_data" caption="tum_sex_data"/>
    <measureGroup name="Tum_Year_AA" caption="Tum_Year_AA"/>
  </measureGroups>
  <maps count="23">
    <map measureGroup="0" dimension="0"/>
    <map measureGroup="0" dimension="7"/>
    <map measureGroup="1" dimension="1"/>
    <map measureGroup="2" dimension="2"/>
    <map measureGroup="3" dimension="3"/>
    <map measureGroup="4" dimension="4"/>
    <map measureGroup="4" dimension="7"/>
    <map measureGroup="5" dimension="5"/>
    <map measureGroup="5" dimension="7"/>
    <map measureGroup="6" dimension="6"/>
    <map measureGroup="6" dimension="7"/>
    <map measureGroup="7" dimension="7"/>
    <map measureGroup="8" dimension="7"/>
    <map measureGroup="8" dimension="9"/>
    <map measureGroup="9" dimension="10"/>
    <map measureGroup="10" dimension="11"/>
    <map measureGroup="11" dimension="12"/>
    <map measureGroup="12" dimension="7"/>
    <map measureGroup="12" dimension="13"/>
    <map measureGroup="13" dimension="7"/>
    <map measureGroup="13" dimension="14"/>
    <map measureGroup="14" dimension="7"/>
    <map measureGroup="14" dimension="1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Nicholas Zito" refreshedDate="45363.439802893517" backgroundQuery="1" createdVersion="8" refreshedVersion="8" minRefreshableVersion="3" recordCount="0" supportSubquery="1" supportAdvancedDrill="1" xr:uid="{DAE5E191-A8F3-47AA-8D00-7B7766F1AD42}">
  <cacheSource type="external" connectionId="1"/>
  <cacheFields count="4">
    <cacheField name="[d_sex_data].[year].[year]" caption="year" numFmtId="0" hierarchy="41" level="1">
      <sharedItems containsSemiMixedTypes="0" containsString="0" containsNumber="1" containsInteger="1" minValue="2010" maxValue="2021" count="12">
        <n v="2010"/>
        <n v="2011"/>
        <n v="2012"/>
        <n v="2013"/>
        <n v="2014"/>
        <n v="2015"/>
        <n v="2016"/>
        <n v="2017"/>
        <n v="2018"/>
        <n v="2019"/>
        <n v="2020"/>
        <n v="2021"/>
      </sharedItems>
      <extLst>
        <ext xmlns:x15="http://schemas.microsoft.com/office/spreadsheetml/2010/11/main" uri="{4F2E5C28-24EA-4eb8-9CBF-B6C8F9C3D259}">
          <x15:cachedUniqueNames>
            <x15:cachedUniqueName index="0" name="[d_sex_data].[year].&amp;[2010]"/>
            <x15:cachedUniqueName index="1" name="[d_sex_data].[year].&amp;[2011]"/>
            <x15:cachedUniqueName index="2" name="[d_sex_data].[year].&amp;[2012]"/>
            <x15:cachedUniqueName index="3" name="[d_sex_data].[year].&amp;[2013]"/>
            <x15:cachedUniqueName index="4" name="[d_sex_data].[year].&amp;[2014]"/>
            <x15:cachedUniqueName index="5" name="[d_sex_data].[year].&amp;[2015]"/>
            <x15:cachedUniqueName index="6" name="[d_sex_data].[year].&amp;[2016]"/>
            <x15:cachedUniqueName index="7" name="[d_sex_data].[year].&amp;[2017]"/>
            <x15:cachedUniqueName index="8" name="[d_sex_data].[year].&amp;[2018]"/>
            <x15:cachedUniqueName index="9" name="[d_sex_data].[year].&amp;[2019]"/>
            <x15:cachedUniqueName index="10" name="[d_sex_data].[year].&amp;[2020]"/>
            <x15:cachedUniqueName index="11" name="[d_sex_data].[year].&amp;[2021]"/>
          </x15:cachedUniqueNames>
        </ext>
      </extLst>
    </cacheField>
    <cacheField name="[d_sex_data].[sex].[sex]" caption="sex" numFmtId="0" hierarchy="43" level="1">
      <sharedItems count="2">
        <s v="Female"/>
        <s v="Male"/>
      </sharedItems>
      <extLst>
        <ext xmlns:x15="http://schemas.microsoft.com/office/spreadsheetml/2010/11/main" uri="{4F2E5C28-24EA-4eb8-9CBF-B6C8F9C3D259}">
          <x15:cachedUniqueNames>
            <x15:cachedUniqueName index="0" name="[d_sex_data].[sex].&amp;[Female]"/>
            <x15:cachedUniqueName index="1" name="[d_sex_data].[sex].&amp;[Male]"/>
          </x15:cachedUniqueNames>
        </ext>
      </extLst>
    </cacheField>
    <cacheField name="[Measures].[d_sex_display]" caption="d_sex_display" numFmtId="0" hierarchy="135" level="32767"/>
    <cacheField name="[ind_cancers].[cncr_cllctn].[cncr_cllctn]" caption="cncr_cllctn" numFmtId="0" hierarchy="56" level="1">
      <sharedItems containsSemiMixedTypes="0" containsNonDate="0" containsString="0"/>
    </cacheField>
  </cacheFields>
  <cacheHierarchies count="162">
    <cacheHierarchy uniqueName="[d_age_data].[cncr_cllctn]" caption="cncr_cllctn" attribute="1" defaultMemberUniqueName="[d_age_data].[cncr_cllctn].[All]" allUniqueName="[d_age_data].[cncr_cllctn].[All]" dimensionUniqueName="[d_age_data]" displayFolder="" count="0" memberValueDatatype="130" unbalanced="0"/>
    <cacheHierarchy uniqueName="[d_age_data].[year]" caption="year" attribute="1" defaultMemberUniqueName="[d_age_data].[year].[All]" allUniqueName="[d_age_data].[year].[All]" dimensionUniqueName="[d_age_data]" displayFolder="" count="0" memberValueDatatype="20" unbalanced="0"/>
    <cacheHierarchy uniqueName="[d_age_data].[AGE_GRP1]" caption="AGE_GRP1" attribute="1" defaultMemberUniqueName="[d_age_data].[AGE_GRP1].[All]" allUniqueName="[d_age_data].[AGE_GRP1].[All]" dimensionUniqueName="[d_age_data]" displayFolder="" count="0" memberValueDatatype="130" unbalanced="0"/>
    <cacheHierarchy uniqueName="[d_age_data].[COUNT]" caption="COUNT" attribute="1" defaultMemberUniqueName="[d_age_data].[COUNT].[All]" allUniqueName="[d_age_data].[COUNT].[All]" dimensionUniqueName="[d_age_data]" displayFolder="" count="0" memberValueDatatype="20" unbalanced="0"/>
    <cacheHierarchy uniqueName="[d_age_data].[PERCENT]" caption="PERCENT" attribute="1" defaultMemberUniqueName="[d_age_data].[PERCENT].[All]" allUniqueName="[d_age_data].[PERCENT].[All]" dimensionUniqueName="[d_age_data]" displayFolder="" count="0" memberValueDatatype="5" unbalanced="0"/>
    <cacheHierarchy uniqueName="[d_age_data].[Crude_rate]" caption="Crude_rate" attribute="1" defaultMemberUniqueName="[d_age_data].[Crude_rate].[All]" allUniqueName="[d_age_data].[Crude_rate].[All]" dimensionUniqueName="[d_age_data]" displayFolder="" count="0" memberValueDatatype="5" unbalanced="0"/>
    <cacheHierarchy uniqueName="[d_age_data].[crude_Rate_CIL]" caption="crude_Rate_CIL" attribute="1" defaultMemberUniqueName="[d_age_data].[crude_Rate_CIL].[All]" allUniqueName="[d_age_data].[crude_Rate_CIL].[All]" dimensionUniqueName="[d_age_data]" displayFolder="" count="0" memberValueDatatype="5" unbalanced="0"/>
    <cacheHierarchy uniqueName="[d_age_data].[crude_Rate_CIU]" caption="crude_Rate_CIU" attribute="1" defaultMemberUniqueName="[d_age_data].[crude_Rate_CIU].[All]" allUniqueName="[d_age_data].[crude_Rate_CIU].[All]" dimensionUniqueName="[d_age_data]" displayFolder="" count="0" memberValueDatatype="5" unbalanced="0"/>
    <cacheHierarchy uniqueName="[d_age_data].[ci_range]" caption="ci_range" attribute="1" defaultMemberUniqueName="[d_age_data].[ci_range].[All]" allUniqueName="[d_age_data].[ci_range].[All]" dimensionUniqueName="[d_age_data]" displayFolder="" count="0" memberValueDatatype="130" unbalanced="0"/>
    <cacheHierarchy uniqueName="[d_agg_age_data].[Aggregate_Recode]" caption="Aggregate_Recode" attribute="1" defaultMemberUniqueName="[d_agg_age_data].[Aggregate_Recode].[All]" allUniqueName="[d_agg_age_data].[Aggregate_Recode].[All]" dimensionUniqueName="[d_agg_age_data]" displayFolder="" count="0" memberValueDatatype="20" unbalanced="0"/>
    <cacheHierarchy uniqueName="[d_agg_age_data].[year]" caption="year" attribute="1" defaultMemberUniqueName="[d_agg_age_data].[year].[All]" allUniqueName="[d_agg_age_data].[year].[All]" dimensionUniqueName="[d_agg_age_data]" displayFolder="" count="0" memberValueDatatype="20" unbalanced="0"/>
    <cacheHierarchy uniqueName="[d_agg_age_data].[AGE_GRP1]" caption="AGE_GRP1" attribute="1" defaultMemberUniqueName="[d_agg_age_data].[AGE_GRP1].[All]" allUniqueName="[d_agg_age_data].[AGE_GRP1].[All]" dimensionUniqueName="[d_agg_age_data]" displayFolder="" count="0" memberValueDatatype="130" unbalanced="0"/>
    <cacheHierarchy uniqueName="[d_agg_age_data].[COUNT]" caption="COUNT" attribute="1" defaultMemberUniqueName="[d_agg_age_data].[COUNT].[All]" allUniqueName="[d_agg_age_data].[COUNT].[All]" dimensionUniqueName="[d_agg_age_data]" displayFolder="" count="0" memberValueDatatype="20" unbalanced="0"/>
    <cacheHierarchy uniqueName="[d_agg_age_data].[PERCENT]" caption="PERCENT" attribute="1" defaultMemberUniqueName="[d_agg_age_data].[PERCENT].[All]" allUniqueName="[d_agg_age_data].[PERCENT].[All]" dimensionUniqueName="[d_agg_age_data]" displayFolder="" count="0" memberValueDatatype="5" unbalanced="0"/>
    <cacheHierarchy uniqueName="[d_agg_age_data].[Crude_rate]" caption="Crude_rate" attribute="1" defaultMemberUniqueName="[d_agg_age_data].[Crude_rate].[All]" allUniqueName="[d_agg_age_data].[Crude_rate].[All]" dimensionUniqueName="[d_agg_age_data]" displayFolder="" count="0" memberValueDatatype="5" unbalanced="0"/>
    <cacheHierarchy uniqueName="[d_agg_age_data].[crude_Rate_CIL]" caption="crude_Rate_CIL" attribute="1" defaultMemberUniqueName="[d_agg_age_data].[crude_Rate_CIL].[All]" allUniqueName="[d_agg_age_data].[crude_Rate_CIL].[All]" dimensionUniqueName="[d_agg_age_data]" displayFolder="" count="0" memberValueDatatype="5" unbalanced="0"/>
    <cacheHierarchy uniqueName="[d_agg_age_data].[crude_Rate_CIU]" caption="crude_Rate_CIU" attribute="1" defaultMemberUniqueName="[d_agg_age_data].[crude_Rate_CIU].[All]" allUniqueName="[d_agg_age_data].[crude_Rate_CIU].[All]" dimensionUniqueName="[d_agg_age_data]" displayFolder="" count="0" memberValueDatatype="5" unbalanced="0"/>
    <cacheHierarchy uniqueName="[d_agg_age_data].[ci_range]" caption="ci_range" attribute="1" defaultMemberUniqueName="[d_agg_age_data].[ci_range].[All]" allUniqueName="[d_agg_age_data].[ci_range].[All]" dimensionUniqueName="[d_agg_age_data]" displayFolder="" count="0" memberValueDatatype="130" unbalanced="0"/>
    <cacheHierarchy uniqueName="[d_agg_race_data].[year]" caption="year" attribute="1" defaultMemberUniqueName="[d_agg_race_data].[year].[All]" allUniqueName="[d_agg_race_data].[year].[All]" dimensionUniqueName="[d_agg_race_data]" displayFolder="" count="0" memberValueDatatype="20" unbalanced="0"/>
    <cacheHierarchy uniqueName="[d_agg_race_data].[race_ethnchs]" caption="race_ethnchs" attribute="1" defaultMemberUniqueName="[d_agg_race_data].[race_ethnchs].[All]" allUniqueName="[d_agg_race_data].[race_ethnchs].[All]" dimensionUniqueName="[d_agg_race_data]" displayFolder="" count="0" memberValueDatatype="130" unbalanced="0"/>
    <cacheHierarchy uniqueName="[d_agg_race_data].[Count]" caption="Count" attribute="1" defaultMemberUniqueName="[d_agg_race_data].[Count].[All]" allUniqueName="[d_agg_race_data].[Count].[All]" dimensionUniqueName="[d_agg_race_data]" displayFolder="" count="0" memberValueDatatype="20" unbalanced="0"/>
    <cacheHierarchy uniqueName="[d_agg_race_data].[age_adj_rates]" caption="age_adj_rates" attribute="1" defaultMemberUniqueName="[d_agg_race_data].[age_adj_rates].[All]" allUniqueName="[d_agg_race_data].[age_adj_rates].[All]" dimensionUniqueName="[d_agg_race_data]" displayFolder="" count="0" memberValueDatatype="5" unbalanced="0"/>
    <cacheHierarchy uniqueName="[d_agg_race_data].[ageadj_CI_Lo]" caption="ageadj_CI_Lo" attribute="1" defaultMemberUniqueName="[d_agg_race_data].[ageadj_CI_Lo].[All]" allUniqueName="[d_agg_race_data].[ageadj_CI_Lo].[All]" dimensionUniqueName="[d_agg_race_data]" displayFolder="" count="0" memberValueDatatype="5" unbalanced="0"/>
    <cacheHierarchy uniqueName="[d_agg_race_data].[ageadj_CI_Hi]" caption="ageadj_CI_Hi" attribute="1" defaultMemberUniqueName="[d_agg_race_data].[ageadj_CI_Hi].[All]" allUniqueName="[d_agg_race_data].[ageadj_CI_Hi].[All]" dimensionUniqueName="[d_agg_race_data]" displayFolder="" count="0" memberValueDatatype="5" unbalanced="0"/>
    <cacheHierarchy uniqueName="[d_agg_race_data].[ci _range]" caption="ci _range" attribute="1" defaultMemberUniqueName="[d_agg_race_data].[ci _range].[All]" allUniqueName="[d_agg_race_data].[ci _range].[All]" dimensionUniqueName="[d_agg_race_data]" displayFolder="" count="0" memberValueDatatype="130" unbalanced="0"/>
    <cacheHierarchy uniqueName="[d_agg_sex_data].[year]" caption="year" attribute="1" defaultMemberUniqueName="[d_agg_sex_data].[year].[All]" allUniqueName="[d_agg_sex_data].[year].[All]" dimensionUniqueName="[d_agg_sex_data]" displayFolder="" count="0" memberValueDatatype="20" unbalanced="0"/>
    <cacheHierarchy uniqueName="[d_agg_sex_data].[sex]" caption="sex" attribute="1" defaultMemberUniqueName="[d_agg_sex_data].[sex].[All]" allUniqueName="[d_agg_sex_data].[sex].[All]" dimensionUniqueName="[d_agg_sex_data]" displayFolder="" count="0" memberValueDatatype="130" unbalanced="0"/>
    <cacheHierarchy uniqueName="[d_agg_sex_data].[Count]" caption="Count" attribute="1" defaultMemberUniqueName="[d_agg_sex_data].[Count].[All]" allUniqueName="[d_agg_sex_data].[Count].[All]" dimensionUniqueName="[d_agg_sex_data]" displayFolder="" count="0" memberValueDatatype="20" unbalanced="0"/>
    <cacheHierarchy uniqueName="[d_agg_sex_data].[age_adj_rates]" caption="age_adj_rates" attribute="1" defaultMemberUniqueName="[d_agg_sex_data].[age_adj_rates].[All]" allUniqueName="[d_agg_sex_data].[age_adj_rates].[All]" dimensionUniqueName="[d_agg_sex_data]" displayFolder="" count="0" memberValueDatatype="5" unbalanced="0"/>
    <cacheHierarchy uniqueName="[d_agg_sex_data].[ageadj_CI_Lo]" caption="ageadj_CI_Lo" attribute="1" defaultMemberUniqueName="[d_agg_sex_data].[ageadj_CI_Lo].[All]" allUniqueName="[d_agg_sex_data].[ageadj_CI_Lo].[All]" dimensionUniqueName="[d_agg_sex_data]" displayFolder="" count="0" memberValueDatatype="5" unbalanced="0"/>
    <cacheHierarchy uniqueName="[d_agg_sex_data].[ageadj_CI_Hi]" caption="ageadj_CI_Hi" attribute="1" defaultMemberUniqueName="[d_agg_sex_data].[ageadj_CI_Hi].[All]" allUniqueName="[d_agg_sex_data].[ageadj_CI_Hi].[All]" dimensionUniqueName="[d_agg_sex_data]" displayFolder="" count="0" memberValueDatatype="5" unbalanced="0"/>
    <cacheHierarchy uniqueName="[d_agg_sex_data].[ci_range]" caption="ci_range" attribute="1" defaultMemberUniqueName="[d_agg_sex_data].[ci_range].[All]" allUniqueName="[d_agg_sex_data].[ci_range].[All]" dimensionUniqueName="[d_agg_sex_data]" displayFolder="" count="0" memberValueDatatype="130" unbalanced="0"/>
    <cacheHierarchy uniqueName="[d_race_data].[year]" caption="year" attribute="1" defaultMemberUniqueName="[d_race_data].[year].[All]" allUniqueName="[d_race_data].[year].[All]" dimensionUniqueName="[d_race_data]" displayFolder="" count="0" memberValueDatatype="20" unbalanced="0"/>
    <cacheHierarchy uniqueName="[d_race_data].[cncr_cllctn]" caption="cncr_cllctn" attribute="1" defaultMemberUniqueName="[d_race_data].[cncr_cllctn].[All]" allUniqueName="[d_race_data].[cncr_cllctn].[All]" dimensionUniqueName="[d_race_data]" displayFolder="" count="0" memberValueDatatype="130" unbalanced="0"/>
    <cacheHierarchy uniqueName="[d_race_data].[race_ethnchs]" caption="race_ethnchs" attribute="1" defaultMemberUniqueName="[d_race_data].[race_ethnchs].[All]" allUniqueName="[d_race_data].[race_ethnchs].[All]" dimensionUniqueName="[d_race_data]" displayFolder="" count="0" memberValueDatatype="130" unbalanced="0"/>
    <cacheHierarchy uniqueName="[d_race_data].[Count]" caption="Count" attribute="1" defaultMemberUniqueName="[d_race_data].[Count].[All]" allUniqueName="[d_race_data].[Count].[All]" dimensionUniqueName="[d_race_data]" displayFolder="" count="0" memberValueDatatype="20" unbalanced="0"/>
    <cacheHierarchy uniqueName="[d_race_data].[age_adj_rates]" caption="age_adj_rates" attribute="1" defaultMemberUniqueName="[d_race_data].[age_adj_rates].[All]" allUniqueName="[d_race_data].[age_adj_rates].[All]" dimensionUniqueName="[d_race_data]" displayFolder="" count="0" memberValueDatatype="5" unbalanced="0"/>
    <cacheHierarchy uniqueName="[d_race_data].[ageadj_CI_Lo]" caption="ageadj_CI_Lo" attribute="1" defaultMemberUniqueName="[d_race_data].[ageadj_CI_Lo].[All]" allUniqueName="[d_race_data].[ageadj_CI_Lo].[All]" dimensionUniqueName="[d_race_data]" displayFolder="" count="0" memberValueDatatype="5" unbalanced="0"/>
    <cacheHierarchy uniqueName="[d_race_data].[ageadj_CI_Hi]" caption="ageadj_CI_Hi" attribute="1" defaultMemberUniqueName="[d_race_data].[ageadj_CI_Hi].[All]" allUniqueName="[d_race_data].[ageadj_CI_Hi].[All]" dimensionUniqueName="[d_race_data]" displayFolder="" count="0" memberValueDatatype="5" unbalanced="0"/>
    <cacheHierarchy uniqueName="[d_race_data].[ci_lo_fix]" caption="ci_lo_fix" attribute="1" defaultMemberUniqueName="[d_race_data].[ci_lo_fix].[All]" allUniqueName="[d_race_data].[ci_lo_fix].[All]" dimensionUniqueName="[d_race_data]" displayFolder="" count="0" memberValueDatatype="5" unbalanced="0"/>
    <cacheHierarchy uniqueName="[d_race_data].[ci_range]" caption="ci_range" attribute="1" defaultMemberUniqueName="[d_race_data].[ci_range].[All]" allUniqueName="[d_race_data].[ci_range].[All]" dimensionUniqueName="[d_race_data]" displayFolder="" count="0" memberValueDatatype="130" unbalanced="0"/>
    <cacheHierarchy uniqueName="[d_sex_data].[year]" caption="year" attribute="1" defaultMemberUniqueName="[d_sex_data].[year].[All]" allUniqueName="[d_sex_data].[year].[All]" dimensionUniqueName="[d_sex_data]" displayFolder="" count="2" memberValueDatatype="20" unbalanced="0">
      <fieldsUsage count="2">
        <fieldUsage x="-1"/>
        <fieldUsage x="0"/>
      </fieldsUsage>
    </cacheHierarchy>
    <cacheHierarchy uniqueName="[d_sex_data].[cncr_cllctn]" caption="cncr_cllctn" attribute="1" defaultMemberUniqueName="[d_sex_data].[cncr_cllctn].[All]" allUniqueName="[d_sex_data].[cncr_cllctn].[All]" dimensionUniqueName="[d_sex_data]" displayFolder="" count="0" memberValueDatatype="130" unbalanced="0"/>
    <cacheHierarchy uniqueName="[d_sex_data].[sex]" caption="sex" attribute="1" defaultMemberUniqueName="[d_sex_data].[sex].[All]" allUniqueName="[d_sex_data].[sex].[All]" dimensionUniqueName="[d_sex_data]" displayFolder="" count="2" memberValueDatatype="130" unbalanced="0">
      <fieldsUsage count="2">
        <fieldUsage x="-1"/>
        <fieldUsage x="1"/>
      </fieldsUsage>
    </cacheHierarchy>
    <cacheHierarchy uniqueName="[d_sex_data].[Count]" caption="Count" attribute="1" defaultMemberUniqueName="[d_sex_data].[Count].[All]" allUniqueName="[d_sex_data].[Count].[All]" dimensionUniqueName="[d_sex_data]" displayFolder="" count="0" memberValueDatatype="20" unbalanced="0"/>
    <cacheHierarchy uniqueName="[d_sex_data].[age_adj_rates]" caption="age_adj_rates" attribute="1" defaultMemberUniqueName="[d_sex_data].[age_adj_rates].[All]" allUniqueName="[d_sex_data].[age_adj_rates].[All]" dimensionUniqueName="[d_sex_data]" displayFolder="" count="0" memberValueDatatype="5" unbalanced="0"/>
    <cacheHierarchy uniqueName="[d_sex_data].[ageadj_CI_Lo]" caption="ageadj_CI_Lo" attribute="1" defaultMemberUniqueName="[d_sex_data].[ageadj_CI_Lo].[All]" allUniqueName="[d_sex_data].[ageadj_CI_Lo].[All]" dimensionUniqueName="[d_sex_data]" displayFolder="" count="0" memberValueDatatype="5" unbalanced="0"/>
    <cacheHierarchy uniqueName="[d_sex_data].[ageadj_CI_Hi]" caption="ageadj_CI_Hi" attribute="1" defaultMemberUniqueName="[d_sex_data].[ageadj_CI_Hi].[All]" allUniqueName="[d_sex_data].[ageadj_CI_Hi].[All]" dimensionUniqueName="[d_sex_data]" displayFolder="" count="0" memberValueDatatype="5" unbalanced="0"/>
    <cacheHierarchy uniqueName="[d_sex_data].[ci_range]" caption="ci_range" attribute="1" defaultMemberUniqueName="[d_sex_data].[ci_range].[All]" allUniqueName="[d_sex_data].[ci_range].[All]" dimensionUniqueName="[d_sex_data]" displayFolder="" count="0" memberValueDatatype="130" unbalanced="0"/>
    <cacheHierarchy uniqueName="[D_Year_AA].[year]" caption="year" attribute="1" defaultMemberUniqueName="[D_Year_AA].[year].[All]" allUniqueName="[D_Year_AA].[year].[All]" dimensionUniqueName="[D_Year_AA]" displayFolder="" count="0" memberValueDatatype="20" unbalanced="0"/>
    <cacheHierarchy uniqueName="[D_Year_AA].[cncr_cllctn]" caption="cncr_cllctn" attribute="1" defaultMemberUniqueName="[D_Year_AA].[cncr_cllctn].[All]" allUniqueName="[D_Year_AA].[cncr_cllctn].[All]" dimensionUniqueName="[D_Year_AA]" displayFolder="" count="0" memberValueDatatype="130" unbalanced="0"/>
    <cacheHierarchy uniqueName="[D_Year_AA].[Count]" caption="Count" attribute="1" defaultMemberUniqueName="[D_Year_AA].[Count].[All]" allUniqueName="[D_Year_AA].[Count].[All]" dimensionUniqueName="[D_Year_AA]" displayFolder="" count="0" memberValueDatatype="20" unbalanced="0"/>
    <cacheHierarchy uniqueName="[D_Year_AA].[age_adj_rates]" caption="age_adj_rates" attribute="1" defaultMemberUniqueName="[D_Year_AA].[age_adj_rates].[All]" allUniqueName="[D_Year_AA].[age_adj_rates].[All]" dimensionUniqueName="[D_Year_AA]" displayFolder="" count="0" memberValueDatatype="5" unbalanced="0"/>
    <cacheHierarchy uniqueName="[D_Year_AA].[ageadj_CI_Lo]" caption="ageadj_CI_Lo" attribute="1" defaultMemberUniqueName="[D_Year_AA].[ageadj_CI_Lo].[All]" allUniqueName="[D_Year_AA].[ageadj_CI_Lo].[All]" dimensionUniqueName="[D_Year_AA]" displayFolder="" count="0" memberValueDatatype="5" unbalanced="0"/>
    <cacheHierarchy uniqueName="[D_Year_AA].[ageadj_CI_Hi]" caption="ageadj_CI_Hi" attribute="1" defaultMemberUniqueName="[D_Year_AA].[ageadj_CI_Hi].[All]" allUniqueName="[D_Year_AA].[ageadj_CI_Hi].[All]" dimensionUniqueName="[D_Year_AA]" displayFolder="" count="0" memberValueDatatype="5" unbalanced="0"/>
    <cacheHierarchy uniqueName="[D_Year_AA].[ci_range]" caption="ci_range" attribute="1" defaultMemberUniqueName="[D_Year_AA].[ci_range].[All]" allUniqueName="[D_Year_AA].[ci_range].[All]" dimensionUniqueName="[D_Year_AA]" displayFolder="" count="0" memberValueDatatype="130" unbalanced="0"/>
    <cacheHierarchy uniqueName="[ind_cancers].[cncr_cllctn]" caption="cncr_cllctn" attribute="1" defaultMemberUniqueName="[ind_cancers].[cncr_cllctn].[All]" allUniqueName="[ind_cancers].[cncr_cllctn].[All]" dimensionUniqueName="[ind_cancers]" displayFolder="" count="2" memberValueDatatype="130" unbalanced="0">
      <fieldsUsage count="2">
        <fieldUsage x="-1"/>
        <fieldUsage x="3"/>
      </fieldsUsage>
    </cacheHierarchy>
    <cacheHierarchy uniqueName="[tum_age_data].[cncr_cllctn]" caption="cncr_cllctn" attribute="1" defaultMemberUniqueName="[tum_age_data].[cncr_cllctn].[All]" allUniqueName="[tum_age_data].[cncr_cllctn].[All]" dimensionUniqueName="[tum_age_data]" displayFolder="" count="0" memberValueDatatype="130" unbalanced="0"/>
    <cacheHierarchy uniqueName="[tum_age_data].[DX_YEAR]" caption="DX_YEAR" attribute="1" defaultMemberUniqueName="[tum_age_data].[DX_YEAR].[All]" allUniqueName="[tum_age_data].[DX_YEAR].[All]" dimensionUniqueName="[tum_age_data]" displayFolder="" count="0" memberValueDatatype="20" unbalanced="0"/>
    <cacheHierarchy uniqueName="[tum_age_data].[AGE_GRP1]" caption="AGE_GRP1" attribute="1" defaultMemberUniqueName="[tum_age_data].[AGE_GRP1].[All]" allUniqueName="[tum_age_data].[AGE_GRP1].[All]" dimensionUniqueName="[tum_age_data]" displayFolder="" count="0" memberValueDatatype="130" unbalanced="0"/>
    <cacheHierarchy uniqueName="[tum_age_data].[COUNT]" caption="COUNT" attribute="1" defaultMemberUniqueName="[tum_age_data].[COUNT].[All]" allUniqueName="[tum_age_data].[COUNT].[All]" dimensionUniqueName="[tum_age_data]" displayFolder="" count="0" memberValueDatatype="20" unbalanced="0"/>
    <cacheHierarchy uniqueName="[tum_age_data].[PERCENT]" caption="PERCENT" attribute="1" defaultMemberUniqueName="[tum_age_data].[PERCENT].[All]" allUniqueName="[tum_age_data].[PERCENT].[All]" dimensionUniqueName="[tum_age_data]" displayFolder="" count="0" memberValueDatatype="5" unbalanced="0"/>
    <cacheHierarchy uniqueName="[tum_age_data].[Population]" caption="Population" attribute="1" defaultMemberUniqueName="[tum_age_data].[Population].[All]" allUniqueName="[tum_age_data].[Population].[All]" dimensionUniqueName="[tum_age_data]" displayFolder="" count="0" memberValueDatatype="5" unbalanced="0"/>
    <cacheHierarchy uniqueName="[tum_age_data].[Crude_rate]" caption="Crude_rate" attribute="1" defaultMemberUniqueName="[tum_age_data].[Crude_rate].[All]" allUniqueName="[tum_age_data].[Crude_rate].[All]" dimensionUniqueName="[tum_age_data]" displayFolder="" count="0" memberValueDatatype="5" unbalanced="0"/>
    <cacheHierarchy uniqueName="[tum_age_data].[crude_Rate_CIL]" caption="crude_Rate_CIL" attribute="1" defaultMemberUniqueName="[tum_age_data].[crude_Rate_CIL].[All]" allUniqueName="[tum_age_data].[crude_Rate_CIL].[All]" dimensionUniqueName="[tum_age_data]" displayFolder="" count="0" memberValueDatatype="5" unbalanced="0"/>
    <cacheHierarchy uniqueName="[tum_age_data].[crude_Rate_CIU]" caption="crude_Rate_CIU" attribute="1" defaultMemberUniqueName="[tum_age_data].[crude_Rate_CIU].[All]" allUniqueName="[tum_age_data].[crude_Rate_CIU].[All]" dimensionUniqueName="[tum_age_data]" displayFolder="" count="0" memberValueDatatype="5" unbalanced="0"/>
    <cacheHierarchy uniqueName="[tum_age_data].[ci_range]" caption="ci_range" attribute="1" defaultMemberUniqueName="[tum_age_data].[ci_range].[All]" allUniqueName="[tum_age_data].[ci_range].[All]" dimensionUniqueName="[tum_age_data]" displayFolder="" count="0" memberValueDatatype="130" unbalanced="0"/>
    <cacheHierarchy uniqueName="[tum_agg_age_data].[CNR_GRP3]" caption="CNR_GRP3" attribute="1" defaultMemberUniqueName="[tum_agg_age_data].[CNR_GRP3].[All]" allUniqueName="[tum_agg_age_data].[CNR_GRP3].[All]" dimensionUniqueName="[tum_agg_age_data]" displayFolder="" count="0" memberValueDatatype="20" unbalanced="0"/>
    <cacheHierarchy uniqueName="[tum_agg_age_data].[DX_YEAR]" caption="DX_YEAR" attribute="1" defaultMemberUniqueName="[tum_agg_age_data].[DX_YEAR].[All]" allUniqueName="[tum_agg_age_data].[DX_YEAR].[All]" dimensionUniqueName="[tum_agg_age_data]" displayFolder="" count="0" memberValueDatatype="20" unbalanced="0"/>
    <cacheHierarchy uniqueName="[tum_agg_age_data].[AGE_GRP1]" caption="AGE_GRP1" attribute="1" defaultMemberUniqueName="[tum_agg_age_data].[AGE_GRP1].[All]" allUniqueName="[tum_agg_age_data].[AGE_GRP1].[All]" dimensionUniqueName="[tum_agg_age_data]" displayFolder="" count="0" memberValueDatatype="130" unbalanced="0"/>
    <cacheHierarchy uniqueName="[tum_agg_age_data].[COUNT]" caption="COUNT" attribute="1" defaultMemberUniqueName="[tum_agg_age_data].[COUNT].[All]" allUniqueName="[tum_agg_age_data].[COUNT].[All]" dimensionUniqueName="[tum_agg_age_data]" displayFolder="" count="0" memberValueDatatype="20" unbalanced="0"/>
    <cacheHierarchy uniqueName="[tum_agg_age_data].[PERCENT]" caption="PERCENT" attribute="1" defaultMemberUniqueName="[tum_agg_age_data].[PERCENT].[All]" allUniqueName="[tum_agg_age_data].[PERCENT].[All]" dimensionUniqueName="[tum_agg_age_data]" displayFolder="" count="0" memberValueDatatype="5" unbalanced="0"/>
    <cacheHierarchy uniqueName="[tum_agg_age_data].[Population]" caption="Population" attribute="1" defaultMemberUniqueName="[tum_agg_age_data].[Population].[All]" allUniqueName="[tum_agg_age_data].[Population].[All]" dimensionUniqueName="[tum_agg_age_data]" displayFolder="" count="0" memberValueDatatype="5" unbalanced="0"/>
    <cacheHierarchy uniqueName="[tum_agg_age_data].[Crude_rate]" caption="Crude_rate" attribute="1" defaultMemberUniqueName="[tum_agg_age_data].[Crude_rate].[All]" allUniqueName="[tum_agg_age_data].[Crude_rate].[All]" dimensionUniqueName="[tum_agg_age_data]" displayFolder="" count="0" memberValueDatatype="5" unbalanced="0"/>
    <cacheHierarchy uniqueName="[tum_agg_age_data].[crude_Rate_CIL]" caption="crude_Rate_CIL" attribute="1" defaultMemberUniqueName="[tum_agg_age_data].[crude_Rate_CIL].[All]" allUniqueName="[tum_agg_age_data].[crude_Rate_CIL].[All]" dimensionUniqueName="[tum_agg_age_data]" displayFolder="" count="0" memberValueDatatype="5" unbalanced="0"/>
    <cacheHierarchy uniqueName="[tum_agg_age_data].[crude_Rate_CIU]" caption="crude_Rate_CIU" attribute="1" defaultMemberUniqueName="[tum_agg_age_data].[crude_Rate_CIU].[All]" allUniqueName="[tum_agg_age_data].[crude_Rate_CIU].[All]" dimensionUniqueName="[tum_agg_age_data]" displayFolder="" count="0" memberValueDatatype="5" unbalanced="0"/>
    <cacheHierarchy uniqueName="[tum_agg_age_data].[ci_range]" caption="ci_range" attribute="1" defaultMemberUniqueName="[tum_agg_age_data].[ci_range].[All]" allUniqueName="[tum_agg_age_data].[ci_range].[All]" dimensionUniqueName="[tum_agg_age_data]" displayFolder="" count="0" memberValueDatatype="130" unbalanced="0"/>
    <cacheHierarchy uniqueName="[tum_agg_race_data].[DX_YEAR]" caption="DX_YEAR" attribute="1" defaultMemberUniqueName="[tum_agg_race_data].[DX_YEAR].[All]" allUniqueName="[tum_agg_race_data].[DX_YEAR].[All]" dimensionUniqueName="[tum_agg_race_data]" displayFolder="" count="0" memberValueDatatype="20" unbalanced="0"/>
    <cacheHierarchy uniqueName="[tum_agg_race_data].[race_ethn]" caption="race_ethn" attribute="1" defaultMemberUniqueName="[tum_agg_race_data].[race_ethn].[All]" allUniqueName="[tum_agg_race_data].[race_ethn].[All]" dimensionUniqueName="[tum_agg_race_data]" displayFolder="" count="0" memberValueDatatype="130" unbalanced="0"/>
    <cacheHierarchy uniqueName="[tum_agg_race_data].[Count]" caption="Count" attribute="1" defaultMemberUniqueName="[tum_agg_race_data].[Count].[All]" allUniqueName="[tum_agg_race_data].[Count].[All]" dimensionUniqueName="[tum_agg_race_data]" displayFolder="" count="0" memberValueDatatype="20" unbalanced="0"/>
    <cacheHierarchy uniqueName="[tum_agg_race_data].[age_adj_rates]" caption="age_adj_rates" attribute="1" defaultMemberUniqueName="[tum_agg_race_data].[age_adj_rates].[All]" allUniqueName="[tum_agg_race_data].[age_adj_rates].[All]" dimensionUniqueName="[tum_agg_race_data]" displayFolder="" count="0" memberValueDatatype="5" unbalanced="0"/>
    <cacheHierarchy uniqueName="[tum_agg_race_data].[ageadj_CI_Lo]" caption="ageadj_CI_Lo" attribute="1" defaultMemberUniqueName="[tum_agg_race_data].[ageadj_CI_Lo].[All]" allUniqueName="[tum_agg_race_data].[ageadj_CI_Lo].[All]" dimensionUniqueName="[tum_agg_race_data]" displayFolder="" count="0" memberValueDatatype="5" unbalanced="0"/>
    <cacheHierarchy uniqueName="[tum_agg_race_data].[ageadj_CI_Hi]" caption="ageadj_CI_Hi" attribute="1" defaultMemberUniqueName="[tum_agg_race_data].[ageadj_CI_Hi].[All]" allUniqueName="[tum_agg_race_data].[ageadj_CI_Hi].[All]" dimensionUniqueName="[tum_agg_race_data]" displayFolder="" count="0" memberValueDatatype="5" unbalanced="0"/>
    <cacheHierarchy uniqueName="[tum_agg_race_data].[ci_range]" caption="ci_range" attribute="1" defaultMemberUniqueName="[tum_agg_race_data].[ci_range].[All]" allUniqueName="[tum_agg_race_data].[ci_range].[All]" dimensionUniqueName="[tum_agg_race_data]" displayFolder="" count="0" memberValueDatatype="130" unbalanced="0"/>
    <cacheHierarchy uniqueName="[tum_agg_sex_data].[DX_YEAR]" caption="DX_YEAR" attribute="1" defaultMemberUniqueName="[tum_agg_sex_data].[DX_YEAR].[All]" allUniqueName="[tum_agg_sex_data].[DX_YEAR].[All]" dimensionUniqueName="[tum_agg_sex_data]" displayFolder="" count="0" memberValueDatatype="20" unbalanced="0"/>
    <cacheHierarchy uniqueName="[tum_agg_sex_data].[new_sex]" caption="new_sex" attribute="1" defaultMemberUniqueName="[tum_agg_sex_data].[new_sex].[All]" allUniqueName="[tum_agg_sex_data].[new_sex].[All]" dimensionUniqueName="[tum_agg_sex_data]" displayFolder="" count="0" memberValueDatatype="130" unbalanced="0"/>
    <cacheHierarchy uniqueName="[tum_agg_sex_data].[Count]" caption="Count" attribute="1" defaultMemberUniqueName="[tum_agg_sex_data].[Count].[All]" allUniqueName="[tum_agg_sex_data].[Count].[All]" dimensionUniqueName="[tum_agg_sex_data]" displayFolder="" count="0" memberValueDatatype="20" unbalanced="0"/>
    <cacheHierarchy uniqueName="[tum_agg_sex_data].[age_adj_rates]" caption="age_adj_rates" attribute="1" defaultMemberUniqueName="[tum_agg_sex_data].[age_adj_rates].[All]" allUniqueName="[tum_agg_sex_data].[age_adj_rates].[All]" dimensionUniqueName="[tum_agg_sex_data]" displayFolder="" count="0" memberValueDatatype="5" unbalanced="0"/>
    <cacheHierarchy uniqueName="[tum_agg_sex_data].[ageadj_CI_Lo]" caption="ageadj_CI_Lo" attribute="1" defaultMemberUniqueName="[tum_agg_sex_data].[ageadj_CI_Lo].[All]" allUniqueName="[tum_agg_sex_data].[ageadj_CI_Lo].[All]" dimensionUniqueName="[tum_agg_sex_data]" displayFolder="" count="0" memberValueDatatype="5" unbalanced="0"/>
    <cacheHierarchy uniqueName="[tum_agg_sex_data].[ageadj_CI_Hi]" caption="ageadj_CI_Hi" attribute="1" defaultMemberUniqueName="[tum_agg_sex_data].[ageadj_CI_Hi].[All]" allUniqueName="[tum_agg_sex_data].[ageadj_CI_Hi].[All]" dimensionUniqueName="[tum_agg_sex_data]" displayFolder="" count="0" memberValueDatatype="5" unbalanced="0"/>
    <cacheHierarchy uniqueName="[tum_agg_sex_data].[ci_range]" caption="ci_range" attribute="1" defaultMemberUniqueName="[tum_agg_sex_data].[ci_range].[All]" allUniqueName="[tum_agg_sex_data].[ci_range].[All]" dimensionUniqueName="[tum_agg_sex_data]" displayFolder="" count="0" memberValueDatatype="130" unbalanced="0"/>
    <cacheHierarchy uniqueName="[tum_race_data].[DX_YEAR]" caption="DX_YEAR" attribute="1" defaultMemberUniqueName="[tum_race_data].[DX_YEAR].[All]" allUniqueName="[tum_race_data].[DX_YEAR].[All]" dimensionUniqueName="[tum_race_data]" displayFolder="" count="0" memberValueDatatype="20" unbalanced="0"/>
    <cacheHierarchy uniqueName="[tum_race_data].[cncr_cllctn]" caption="cncr_cllctn" attribute="1" defaultMemberUniqueName="[tum_race_data].[cncr_cllctn].[All]" allUniqueName="[tum_race_data].[cncr_cllctn].[All]" dimensionUniqueName="[tum_race_data]" displayFolder="" count="0" memberValueDatatype="130" unbalanced="0"/>
    <cacheHierarchy uniqueName="[tum_race_data].[race_ethn]" caption="race_ethn" attribute="1" defaultMemberUniqueName="[tum_race_data].[race_ethn].[All]" allUniqueName="[tum_race_data].[race_ethn].[All]" dimensionUniqueName="[tum_race_data]" displayFolder="" count="0" memberValueDatatype="130" unbalanced="0"/>
    <cacheHierarchy uniqueName="[tum_race_data].[Count]" caption="Count" attribute="1" defaultMemberUniqueName="[tum_race_data].[Count].[All]" allUniqueName="[tum_race_data].[Count].[All]" dimensionUniqueName="[tum_race_data]" displayFolder="" count="0" memberValueDatatype="20" unbalanced="0"/>
    <cacheHierarchy uniqueName="[tum_race_data].[age_adj_rates]" caption="age_adj_rates" attribute="1" defaultMemberUniqueName="[tum_race_data].[age_adj_rates].[All]" allUniqueName="[tum_race_data].[age_adj_rates].[All]" dimensionUniqueName="[tum_race_data]" displayFolder="" count="0" memberValueDatatype="5" unbalanced="0"/>
    <cacheHierarchy uniqueName="[tum_race_data].[ageadj_CI_Lo]" caption="ageadj_CI_Lo" attribute="1" defaultMemberUniqueName="[tum_race_data].[ageadj_CI_Lo].[All]" allUniqueName="[tum_race_data].[ageadj_CI_Lo].[All]" dimensionUniqueName="[tum_race_data]" displayFolder="" count="0" memberValueDatatype="5" unbalanced="0"/>
    <cacheHierarchy uniqueName="[tum_race_data].[ageadj_CI_Hi]" caption="ageadj_CI_Hi" attribute="1" defaultMemberUniqueName="[tum_race_data].[ageadj_CI_Hi].[All]" allUniqueName="[tum_race_data].[ageadj_CI_Hi].[All]" dimensionUniqueName="[tum_race_data]" displayFolder="" count="0" memberValueDatatype="5" unbalanced="0"/>
    <cacheHierarchy uniqueName="[tum_race_data].[ci_range]" caption="ci_range" attribute="1" defaultMemberUniqueName="[tum_race_data].[ci_range].[All]" allUniqueName="[tum_race_data].[ci_range].[All]" dimensionUniqueName="[tum_race_data]" displayFolder="" count="0" memberValueDatatype="130" unbalanced="0"/>
    <cacheHierarchy uniqueName="[tum_sex_data].[DX_YEAR]" caption="DX_YEAR" attribute="1" defaultMemberUniqueName="[tum_sex_data].[DX_YEAR].[All]" allUniqueName="[tum_sex_data].[DX_YEAR].[All]" dimensionUniqueName="[tum_sex_data]" displayFolder="" count="0" memberValueDatatype="20" unbalanced="0"/>
    <cacheHierarchy uniqueName="[tum_sex_data].[cncr_cllctn]" caption="cncr_cllctn" attribute="1" defaultMemberUniqueName="[tum_sex_data].[cncr_cllctn].[All]" allUniqueName="[tum_sex_data].[cncr_cllctn].[All]" dimensionUniqueName="[tum_sex_data]" displayFolder="" count="0" memberValueDatatype="130" unbalanced="0"/>
    <cacheHierarchy uniqueName="[tum_sex_data].[new_sex]" caption="new_sex" attribute="1" defaultMemberUniqueName="[tum_sex_data].[new_sex].[All]" allUniqueName="[tum_sex_data].[new_sex].[All]" dimensionUniqueName="[tum_sex_data]" displayFolder="" count="0" memberValueDatatype="130" unbalanced="0"/>
    <cacheHierarchy uniqueName="[tum_sex_data].[Count]" caption="Count" attribute="1" defaultMemberUniqueName="[tum_sex_data].[Count].[All]" allUniqueName="[tum_sex_data].[Count].[All]" dimensionUniqueName="[tum_sex_data]" displayFolder="" count="0" memberValueDatatype="20" unbalanced="0"/>
    <cacheHierarchy uniqueName="[tum_sex_data].[age_adj_rates]" caption="age_adj_rates" attribute="1" defaultMemberUniqueName="[tum_sex_data].[age_adj_rates].[All]" allUniqueName="[tum_sex_data].[age_adj_rates].[All]" dimensionUniqueName="[tum_sex_data]" displayFolder="" count="0" memberValueDatatype="5" unbalanced="0"/>
    <cacheHierarchy uniqueName="[tum_sex_data].[ageadj_CI_Lo]" caption="ageadj_CI_Lo" attribute="1" defaultMemberUniqueName="[tum_sex_data].[ageadj_CI_Lo].[All]" allUniqueName="[tum_sex_data].[ageadj_CI_Lo].[All]" dimensionUniqueName="[tum_sex_data]" displayFolder="" count="0" memberValueDatatype="5" unbalanced="0"/>
    <cacheHierarchy uniqueName="[tum_sex_data].[ageadj_CI_Hi]" caption="ageadj_CI_Hi" attribute="1" defaultMemberUniqueName="[tum_sex_data].[ageadj_CI_Hi].[All]" allUniqueName="[tum_sex_data].[ageadj_CI_Hi].[All]" dimensionUniqueName="[tum_sex_data]" displayFolder="" count="0" memberValueDatatype="5" unbalanced="0"/>
    <cacheHierarchy uniqueName="[tum_sex_data].[ci_range]" caption="ci_range" attribute="1" defaultMemberUniqueName="[tum_sex_data].[ci_range].[All]" allUniqueName="[tum_sex_data].[ci_range].[All]" dimensionUniqueName="[tum_sex_data]" displayFolder="" count="0" memberValueDatatype="130" unbalanced="0"/>
    <cacheHierarchy uniqueName="[tum_sex_data].[Column2]" caption="Column2" attribute="1" defaultMemberUniqueName="[tum_sex_data].[Column2].[All]" allUniqueName="[tum_sex_data].[Column2].[All]" dimensionUniqueName="[tum_sex_data]" displayFolder="" count="0" memberValueDatatype="130" unbalanced="0"/>
    <cacheHierarchy uniqueName="[Tum_Year_AA].[DX_YEAR]" caption="DX_YEAR" attribute="1" defaultMemberUniqueName="[Tum_Year_AA].[DX_YEAR].[All]" allUniqueName="[Tum_Year_AA].[DX_YEAR].[All]" dimensionUniqueName="[Tum_Year_AA]" displayFolder="" count="0" memberValueDatatype="20" unbalanced="0"/>
    <cacheHierarchy uniqueName="[Tum_Year_AA].[cncr_cllctn]" caption="cncr_cllctn" attribute="1" defaultMemberUniqueName="[Tum_Year_AA].[cncr_cllctn].[All]" allUniqueName="[Tum_Year_AA].[cncr_cllctn].[All]" dimensionUniqueName="[Tum_Year_AA]" displayFolder="" count="0" memberValueDatatype="130" unbalanced="0"/>
    <cacheHierarchy uniqueName="[Tum_Year_AA].[Count]" caption="Count" attribute="1" defaultMemberUniqueName="[Tum_Year_AA].[Count].[All]" allUniqueName="[Tum_Year_AA].[Count].[All]" dimensionUniqueName="[Tum_Year_AA]" displayFolder="" count="0" memberValueDatatype="20" unbalanced="0"/>
    <cacheHierarchy uniqueName="[Tum_Year_AA].[Pop_sum]" caption="Pop_sum" attribute="1" defaultMemberUniqueName="[Tum_Year_AA].[Pop_sum].[All]" allUniqueName="[Tum_Year_AA].[Pop_sum].[All]" dimensionUniqueName="[Tum_Year_AA]" displayFolder="" count="0" memberValueDatatype="5" unbalanced="0"/>
    <cacheHierarchy uniqueName="[Tum_Year_AA].[age_adj_rates]" caption="age_adj_rates" attribute="1" defaultMemberUniqueName="[Tum_Year_AA].[age_adj_rates].[All]" allUniqueName="[Tum_Year_AA].[age_adj_rates].[All]" dimensionUniqueName="[Tum_Year_AA]" displayFolder="" count="0" memberValueDatatype="5" unbalanced="0"/>
    <cacheHierarchy uniqueName="[Tum_Year_AA].[ageadj_CI_Lo]" caption="ageadj_CI_Lo" attribute="1" defaultMemberUniqueName="[Tum_Year_AA].[ageadj_CI_Lo].[All]" allUniqueName="[Tum_Year_AA].[ageadj_CI_Lo].[All]" dimensionUniqueName="[Tum_Year_AA]" displayFolder="" count="0" memberValueDatatype="5" unbalanced="0"/>
    <cacheHierarchy uniqueName="[Tum_Year_AA].[ageadj_CI_Hi]" caption="ageadj_CI_Hi" attribute="1" defaultMemberUniqueName="[Tum_Year_AA].[ageadj_CI_Hi].[All]" allUniqueName="[Tum_Year_AA].[ageadj_CI_Hi].[All]" dimensionUniqueName="[Tum_Year_AA]" displayFolder="" count="0" memberValueDatatype="5" unbalanced="0"/>
    <cacheHierarchy uniqueName="[Tum_Year_AA].[ci_range]" caption="ci_range" attribute="1" defaultMemberUniqueName="[Tum_Year_AA].[ci_range].[All]" allUniqueName="[Tum_Year_AA].[ci_range].[All]" dimensionUniqueName="[Tum_Year_AA]" displayFolder="" count="0" memberValueDatatype="130" unbalanced="0"/>
    <cacheHierarchy uniqueName="[Measures].[Sum of Count]" caption="Sum of Count" measure="1" displayFolder="" measureGroup="D_Year_AA" count="0">
      <extLst>
        <ext xmlns:x15="http://schemas.microsoft.com/office/spreadsheetml/2010/11/main" uri="{B97F6D7D-B522-45F9-BDA1-12C45D357490}">
          <x15:cacheHierarchy aggregatedColumn="51"/>
        </ext>
      </extLst>
    </cacheHierarchy>
    <cacheHierarchy uniqueName="[Measures].[Sum of age_adj_rates]" caption="Sum of age_adj_rates" measure="1" displayFolder="" measureGroup="D_Year_AA" count="0">
      <extLst>
        <ext xmlns:x15="http://schemas.microsoft.com/office/spreadsheetml/2010/11/main" uri="{B97F6D7D-B522-45F9-BDA1-12C45D357490}">
          <x15:cacheHierarchy aggregatedColumn="52"/>
        </ext>
      </extLst>
    </cacheHierarchy>
    <cacheHierarchy uniqueName="[Measures].[Sum of ageadj_CI_Lo]" caption="Sum of ageadj_CI_Lo" measure="1" displayFolder="" measureGroup="D_Year_AA" count="0">
      <extLst>
        <ext xmlns:x15="http://schemas.microsoft.com/office/spreadsheetml/2010/11/main" uri="{B97F6D7D-B522-45F9-BDA1-12C45D357490}">
          <x15:cacheHierarchy aggregatedColumn="53"/>
        </ext>
      </extLst>
    </cacheHierarchy>
    <cacheHierarchy uniqueName="[Measures].[Sum of ageadj_CI_Hi]" caption="Sum of ageadj_CI_Hi" measure="1" displayFolder="" measureGroup="D_Year_AA" count="0">
      <extLst>
        <ext xmlns:x15="http://schemas.microsoft.com/office/spreadsheetml/2010/11/main" uri="{B97F6D7D-B522-45F9-BDA1-12C45D357490}">
          <x15:cacheHierarchy aggregatedColumn="54"/>
        </ext>
      </extLst>
    </cacheHierarchy>
    <cacheHierarchy uniqueName="[Measures].[Sum of DX_YEAR 2]" caption="Sum of DX_YEAR 2" measure="1" displayFolder="" measureGroup="Tum_Year_AA" count="0">
      <extLst>
        <ext xmlns:x15="http://schemas.microsoft.com/office/spreadsheetml/2010/11/main" uri="{B97F6D7D-B522-45F9-BDA1-12C45D357490}">
          <x15:cacheHierarchy aggregatedColumn="108"/>
        </ext>
      </extLst>
    </cacheHierarchy>
    <cacheHierarchy uniqueName="[Measures].[Sum of Count 2]" caption="Sum of Count 2" measure="1" displayFolder="" measureGroup="Tum_Year_AA" count="0">
      <extLst>
        <ext xmlns:x15="http://schemas.microsoft.com/office/spreadsheetml/2010/11/main" uri="{B97F6D7D-B522-45F9-BDA1-12C45D357490}">
          <x15:cacheHierarchy aggregatedColumn="110"/>
        </ext>
      </extLst>
    </cacheHierarchy>
    <cacheHierarchy uniqueName="[Measures].[Sum of age_adj_rates 2]" caption="Sum of age_adj_rates 2" measure="1" displayFolder="" measureGroup="Tum_Year_AA" count="0">
      <extLst>
        <ext xmlns:x15="http://schemas.microsoft.com/office/spreadsheetml/2010/11/main" uri="{B97F6D7D-B522-45F9-BDA1-12C45D357490}">
          <x15:cacheHierarchy aggregatedColumn="112"/>
        </ext>
      </extLst>
    </cacheHierarchy>
    <cacheHierarchy uniqueName="[Measures].[Sum of ageadj_CI_Lo 2]" caption="Sum of ageadj_CI_Lo 2" measure="1" displayFolder="" measureGroup="Tum_Year_AA" count="0">
      <extLst>
        <ext xmlns:x15="http://schemas.microsoft.com/office/spreadsheetml/2010/11/main" uri="{B97F6D7D-B522-45F9-BDA1-12C45D357490}">
          <x15:cacheHierarchy aggregatedColumn="113"/>
        </ext>
      </extLst>
    </cacheHierarchy>
    <cacheHierarchy uniqueName="[Measures].[Sum of ageadj_CI_Hi 2]" caption="Sum of ageadj_CI_Hi 2" measure="1" displayFolder="" measureGroup="Tum_Year_AA" count="0">
      <extLst>
        <ext xmlns:x15="http://schemas.microsoft.com/office/spreadsheetml/2010/11/main" uri="{B97F6D7D-B522-45F9-BDA1-12C45D357490}">
          <x15:cacheHierarchy aggregatedColumn="114"/>
        </ext>
      </extLst>
    </cacheHierarchy>
    <cacheHierarchy uniqueName="[Measures].[Sum of year]" caption="Sum of year" measure="1" displayFolder="" measureGroup="D_Year_AA" count="0">
      <extLst>
        <ext xmlns:x15="http://schemas.microsoft.com/office/spreadsheetml/2010/11/main" uri="{B97F6D7D-B522-45F9-BDA1-12C45D357490}">
          <x15:cacheHierarchy aggregatedColumn="49"/>
        </ext>
      </extLst>
    </cacheHierarchy>
    <cacheHierarchy uniqueName="[Measures].[Sum of Crude_rate]" caption="Sum of Crude_rate" measure="1" displayFolder="" measureGroup="tum_age_data" count="0">
      <extLst>
        <ext xmlns:x15="http://schemas.microsoft.com/office/spreadsheetml/2010/11/main" uri="{B97F6D7D-B522-45F9-BDA1-12C45D357490}">
          <x15:cacheHierarchy aggregatedColumn="63"/>
        </ext>
      </extLst>
    </cacheHierarchy>
    <cacheHierarchy uniqueName="[Measures].[Count of ci_range]" caption="Count of ci_range" measure="1" displayFolder="" measureGroup="tum_age_data" count="0">
      <extLst>
        <ext xmlns:x15="http://schemas.microsoft.com/office/spreadsheetml/2010/11/main" uri="{B97F6D7D-B522-45F9-BDA1-12C45D357490}">
          <x15:cacheHierarchy aggregatedColumn="66"/>
        </ext>
      </extLst>
    </cacheHierarchy>
    <cacheHierarchy uniqueName="[Measures].[Sum of crude_Rate_CIL]" caption="Sum of crude_Rate_CIL" measure="1" displayFolder="" measureGroup="tum_age_data" count="0">
      <extLst>
        <ext xmlns:x15="http://schemas.microsoft.com/office/spreadsheetml/2010/11/main" uri="{B97F6D7D-B522-45F9-BDA1-12C45D357490}">
          <x15:cacheHierarchy aggregatedColumn="64"/>
        </ext>
      </extLst>
    </cacheHierarchy>
    <cacheHierarchy uniqueName="[Measures].[Sum of crude_Rate_CIU]" caption="Sum of crude_Rate_CIU" measure="1" displayFolder="" measureGroup="tum_age_data" count="0">
      <extLst>
        <ext xmlns:x15="http://schemas.microsoft.com/office/spreadsheetml/2010/11/main" uri="{B97F6D7D-B522-45F9-BDA1-12C45D357490}">
          <x15:cacheHierarchy aggregatedColumn="65"/>
        </ext>
      </extLst>
    </cacheHierarchy>
    <cacheHierarchy uniqueName="[Measures].[Sum of Crude_rate 2]" caption="Sum of Crude_rate 2" measure="1" displayFolder="" measureGroup="d_age_data" count="0">
      <extLst>
        <ext xmlns:x15="http://schemas.microsoft.com/office/spreadsheetml/2010/11/main" uri="{B97F6D7D-B522-45F9-BDA1-12C45D357490}">
          <x15:cacheHierarchy aggregatedColumn="5"/>
        </ext>
      </extLst>
    </cacheHierarchy>
    <cacheHierarchy uniqueName="[Measures].[Count of ci_range 2]" caption="Count of ci_range 2" measure="1" displayFolder="" measureGroup="tum_agg_age_data" count="0">
      <extLst>
        <ext xmlns:x15="http://schemas.microsoft.com/office/spreadsheetml/2010/11/main" uri="{B97F6D7D-B522-45F9-BDA1-12C45D357490}">
          <x15:cacheHierarchy aggregatedColumn="76"/>
        </ext>
      </extLst>
    </cacheHierarchy>
    <cacheHierarchy uniqueName="[Measures].[tum_age_alldata]" caption="tum_age_alldata" measure="1" displayFolder="" measureGroup="tum_age_data" count="0"/>
    <cacheHierarchy uniqueName="[Measures].[ci_display_d]" caption="ci_display_d" measure="1" displayFolder="" measureGroup="d_age_data" count="0"/>
    <cacheHierarchy uniqueName="[Measures].[data_all]" caption="data_all" measure="1" displayFolder="" measureGroup="tum_sex_data" count="0"/>
    <cacheHierarchy uniqueName="[Measures].[d_sex_display]" caption="d_sex_display" measure="1" displayFolder="" measureGroup="d_sex_data" count="0" oneField="1">
      <fieldsUsage count="1">
        <fieldUsage x="2"/>
      </fieldsUsage>
    </cacheHierarchy>
    <cacheHierarchy uniqueName="[Measures].[tum_race_alldata]" caption="tum_race_alldata" measure="1" displayFolder="" measureGroup="tum_race_data" count="0"/>
    <cacheHierarchy uniqueName="[Measures].[d_race_alldata]" caption="d_race_alldata" measure="1" displayFolder="" measureGroup="d_race_data" count="0"/>
    <cacheHierarchy uniqueName="[Measures].[tum_year_alldata]" caption="tum_year_alldata" measure="1" displayFolder="" measureGroup="Tum_Year_AA" count="0"/>
    <cacheHierarchy uniqueName="[Measures].[d_year_alldata]" caption="d_year_alldata" measure="1" displayFolder="" measureGroup="D_Year_AA" count="0"/>
    <cacheHierarchy uniqueName="[Measures].[agg_age_alldata]" caption="agg_age_alldata" measure="1" displayFolder="" measureGroup="tum_agg_age_data" count="0"/>
    <cacheHierarchy uniqueName="[Measures].[d_agg_age_out]" caption="d_agg_age_out" measure="1" displayFolder="" measureGroup="d_agg_age_data" count="0"/>
    <cacheHierarchy uniqueName="[Measures].[t_agg_sex_out]" caption="t_agg_sex_out" measure="1" displayFolder="" measureGroup="tum_agg_sex_data" count="0"/>
    <cacheHierarchy uniqueName="[Measures].[tum_agg_race_out]" caption="tum_agg_race_out" measure="1" displayFolder="" measureGroup="tum_agg_race_data" count="0"/>
    <cacheHierarchy uniqueName="[Measures].[d_agg_race_out]" caption="d_agg_race_out" measure="1" displayFolder="" measureGroup="d_agg_race_data" count="0"/>
    <cacheHierarchy uniqueName="[Measures].[d_agg_sex_out]" caption="d_agg_sex_out" measure="1" displayFolder="" measureGroup="d_agg_sex_data" count="0"/>
    <cacheHierarchy uniqueName="[Measures].[__XL_Count D_Year_AA]" caption="__XL_Count D_Year_AA" measure="1" displayFolder="" measureGroup="D_Year_AA" count="0" hidden="1"/>
    <cacheHierarchy uniqueName="[Measures].[__XL_Count Tum_Year_AA]" caption="__XL_Count Tum_Year_AA" measure="1" displayFolder="" measureGroup="Tum_Year_AA" count="0" hidden="1"/>
    <cacheHierarchy uniqueName="[Measures].[__XL_Count ind_cancers]" caption="__XL_Count ind_cancers" measure="1" displayFolder="" measureGroup="ind_cancers" count="0" hidden="1"/>
    <cacheHierarchy uniqueName="[Measures].[__XL_Count tum_age_data]" caption="__XL_Count tum_age_data" measure="1" displayFolder="" measureGroup="tum_age_data" count="0" hidden="1"/>
    <cacheHierarchy uniqueName="[Measures].[__XL_Count d_age_data]" caption="__XL_Count d_age_data" measure="1" displayFolder="" measureGroup="d_age_data" count="0" hidden="1"/>
    <cacheHierarchy uniqueName="[Measures].[__XL_Count tum_sex_data]" caption="__XL_Count tum_sex_data" measure="1" displayFolder="" measureGroup="tum_sex_data" count="0" hidden="1"/>
    <cacheHierarchy uniqueName="[Measures].[__XL_Count d_sex_data]" caption="__XL_Count d_sex_data" measure="1" displayFolder="" measureGroup="d_sex_data" count="0" hidden="1"/>
    <cacheHierarchy uniqueName="[Measures].[__XL_Count tum_race_data]" caption="__XL_Count tum_race_data" measure="1" displayFolder="" measureGroup="tum_race_data" count="0" hidden="1"/>
    <cacheHierarchy uniqueName="[Measures].[__XL_Count d_race_data]" caption="__XL_Count d_race_data" measure="1" displayFolder="" measureGroup="d_race_data" count="0" hidden="1"/>
    <cacheHierarchy uniqueName="[Measures].[__XL_Count tum_agg_age_data]" caption="__XL_Count tum_agg_age_data" measure="1" displayFolder="" measureGroup="tum_agg_age_data" count="0" hidden="1"/>
    <cacheHierarchy uniqueName="[Measures].[__XL_Count d_agg_age_data]" caption="__XL_Count d_agg_age_data" measure="1" displayFolder="" measureGroup="d_agg_age_data" count="0" hidden="1"/>
    <cacheHierarchy uniqueName="[Measures].[__XL_Count tum_agg_sex_data]" caption="__XL_Count tum_agg_sex_data" measure="1" displayFolder="" measureGroup="tum_agg_sex_data" count="0" hidden="1"/>
    <cacheHierarchy uniqueName="[Measures].[__XL_Count d_agg_sex_data]" caption="__XL_Count d_agg_sex_data" measure="1" displayFolder="" measureGroup="d_agg_sex_data" count="0" hidden="1"/>
    <cacheHierarchy uniqueName="[Measures].[__XL_Count tum_agg_race_data]" caption="__XL_Count tum_agg_race_data" measure="1" displayFolder="" measureGroup="tum_agg_race_data" count="0" hidden="1"/>
    <cacheHierarchy uniqueName="[Measures].[__XL_Count d_agg_race_data]" caption="__XL_Count d_agg_race_data" measure="1" displayFolder="" measureGroup="d_agg_race_data" count="0" hidden="1"/>
    <cacheHierarchy uniqueName="[Measures].[__No measures defined]" caption="__No measures defined" measure="1" displayFolder="" count="0" hidden="1"/>
  </cacheHierarchies>
  <kpis count="0"/>
  <dimensions count="16">
    <dimension name="d_age_data" uniqueName="[d_age_data]" caption="d_age_data"/>
    <dimension name="d_agg_age_data" uniqueName="[d_agg_age_data]" caption="d_agg_age_data"/>
    <dimension name="d_agg_race_data" uniqueName="[d_agg_race_data]" caption="d_agg_race_data"/>
    <dimension name="d_agg_sex_data" uniqueName="[d_agg_sex_data]" caption="d_agg_sex_data"/>
    <dimension name="d_race_data" uniqueName="[d_race_data]" caption="d_race_data"/>
    <dimension name="d_sex_data" uniqueName="[d_sex_data]" caption="d_sex_data"/>
    <dimension name="D_Year_AA" uniqueName="[D_Year_AA]" caption="D_Year_AA"/>
    <dimension name="ind_cancers" uniqueName="[ind_cancers]" caption="ind_cancers"/>
    <dimension measure="1" name="Measures" uniqueName="[Measures]" caption="Measures"/>
    <dimension name="tum_age_data" uniqueName="[tum_age_data]" caption="tum_age_data"/>
    <dimension name="tum_agg_age_data" uniqueName="[tum_agg_age_data]" caption="tum_agg_age_data"/>
    <dimension name="tum_agg_race_data" uniqueName="[tum_agg_race_data]" caption="tum_agg_race_data"/>
    <dimension name="tum_agg_sex_data" uniqueName="[tum_agg_sex_data]" caption="tum_agg_sex_data"/>
    <dimension name="tum_race_data" uniqueName="[tum_race_data]" caption="tum_race_data"/>
    <dimension name="tum_sex_data" uniqueName="[tum_sex_data]" caption="tum_sex_data"/>
    <dimension name="Tum_Year_AA" uniqueName="[Tum_Year_AA]" caption="Tum_Year_AA"/>
  </dimensions>
  <measureGroups count="15">
    <measureGroup name="d_age_data" caption="d_age_data"/>
    <measureGroup name="d_agg_age_data" caption="d_agg_age_data"/>
    <measureGroup name="d_agg_race_data" caption="d_agg_race_data"/>
    <measureGroup name="d_agg_sex_data" caption="d_agg_sex_data"/>
    <measureGroup name="d_race_data" caption="d_race_data"/>
    <measureGroup name="d_sex_data" caption="d_sex_data"/>
    <measureGroup name="D_Year_AA" caption="D_Year_AA"/>
    <measureGroup name="ind_cancers" caption="ind_cancers"/>
    <measureGroup name="tum_age_data" caption="tum_age_data"/>
    <measureGroup name="tum_agg_age_data" caption="tum_agg_age_data"/>
    <measureGroup name="tum_agg_race_data" caption="tum_agg_race_data"/>
    <measureGroup name="tum_agg_sex_data" caption="tum_agg_sex_data"/>
    <measureGroup name="tum_race_data" caption="tum_race_data"/>
    <measureGroup name="tum_sex_data" caption="tum_sex_data"/>
    <measureGroup name="Tum_Year_AA" caption="Tum_Year_AA"/>
  </measureGroups>
  <maps count="23">
    <map measureGroup="0" dimension="0"/>
    <map measureGroup="0" dimension="7"/>
    <map measureGroup="1" dimension="1"/>
    <map measureGroup="2" dimension="2"/>
    <map measureGroup="3" dimension="3"/>
    <map measureGroup="4" dimension="4"/>
    <map measureGroup="4" dimension="7"/>
    <map measureGroup="5" dimension="5"/>
    <map measureGroup="5" dimension="7"/>
    <map measureGroup="6" dimension="6"/>
    <map measureGroup="6" dimension="7"/>
    <map measureGroup="7" dimension="7"/>
    <map measureGroup="8" dimension="7"/>
    <map measureGroup="8" dimension="9"/>
    <map measureGroup="9" dimension="10"/>
    <map measureGroup="10" dimension="11"/>
    <map measureGroup="11" dimension="12"/>
    <map measureGroup="12" dimension="7"/>
    <map measureGroup="12" dimension="13"/>
    <map measureGroup="13" dimension="7"/>
    <map measureGroup="13" dimension="14"/>
    <map measureGroup="14" dimension="7"/>
    <map measureGroup="14" dimension="15"/>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6F7D58E-B8CB-4668-8D53-60742D47741E}" name="PivotTable2" cacheId="1" applyNumberFormats="0" applyBorderFormats="0" applyFontFormats="0" applyPatternFormats="0" applyAlignmentFormats="0" applyWidthHeightFormats="1" dataCaption="Values" errorCaption="--" showError="1" missingCaption="--" updatedVersion="8" minRefreshableVersion="3" rowGrandTotals="0" colGrandTotals="0" itemPrintTitles="1" mergeItem="1" createdVersion="8" indent="0" showEmptyRow="1" showEmptyCol="1" outline="1" outlineData="1" multipleFieldFilters="0" rowHeaderCaption="Year">
  <location ref="L4:U17" firstHeaderRow="1" firstDataRow="2" firstDataCol="1"/>
  <pivotFields count="3">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9">
        <item x="0"/>
        <item x="1"/>
        <item x="2"/>
        <item x="3"/>
        <item x="4"/>
        <item x="5"/>
        <item x="6"/>
        <item x="7"/>
        <item x="8"/>
      </items>
    </pivotField>
    <pivotField dataField="1" subtotalTop="0" showAll="0" defaultSubtotal="0"/>
  </pivotFields>
  <rowFields count="1">
    <field x="0"/>
  </rowFields>
  <rowItems count="12">
    <i>
      <x/>
    </i>
    <i>
      <x v="1"/>
    </i>
    <i>
      <x v="2"/>
    </i>
    <i>
      <x v="3"/>
    </i>
    <i>
      <x v="4"/>
    </i>
    <i>
      <x v="5"/>
    </i>
    <i>
      <x v="6"/>
    </i>
    <i>
      <x v="7"/>
    </i>
    <i>
      <x v="8"/>
    </i>
    <i>
      <x v="9"/>
    </i>
    <i>
      <x v="10"/>
    </i>
    <i>
      <x v="11"/>
    </i>
  </rowItems>
  <colFields count="1">
    <field x="1"/>
  </colFields>
  <colItems count="9">
    <i>
      <x/>
    </i>
    <i>
      <x v="1"/>
    </i>
    <i>
      <x v="2"/>
    </i>
    <i>
      <x v="3"/>
    </i>
    <i>
      <x v="4"/>
    </i>
    <i>
      <x v="5"/>
    </i>
    <i>
      <x v="6"/>
    </i>
    <i>
      <x v="7"/>
    </i>
    <i>
      <x v="8"/>
    </i>
  </colItems>
  <dataFields count="1">
    <dataField fld="2" subtotal="count" baseField="0" baseItem="0"/>
  </dataFields>
  <formats count="15">
    <format dxfId="394">
      <pivotArea outline="0" collapsedLevelsAreSubtotals="1" fieldPosition="0"/>
    </format>
    <format dxfId="393">
      <pivotArea dataOnly="0" labelOnly="1" fieldPosition="0">
        <references count="1">
          <reference field="0" count="0"/>
        </references>
      </pivotArea>
    </format>
    <format dxfId="392">
      <pivotArea outline="0" collapsedLevelsAreSubtotals="1" fieldPosition="0"/>
    </format>
    <format dxfId="391">
      <pivotArea dataOnly="0" labelOnly="1" fieldPosition="0">
        <references count="1">
          <reference field="0" count="0"/>
        </references>
      </pivotArea>
    </format>
    <format dxfId="390">
      <pivotArea dataOnly="0" labelOnly="1" fieldPosition="0">
        <references count="1">
          <reference field="0" count="0"/>
        </references>
      </pivotArea>
    </format>
    <format dxfId="389">
      <pivotArea field="0" type="button" dataOnly="0" labelOnly="1" outline="0" axis="axisRow" fieldPosition="0"/>
    </format>
    <format dxfId="388">
      <pivotArea dataOnly="0" labelOnly="1" fieldPosition="0">
        <references count="1">
          <reference field="1" count="0"/>
        </references>
      </pivotArea>
    </format>
    <format dxfId="387">
      <pivotArea outline="0" collapsedLevelsAreSubtotals="1" fieldPosition="0"/>
    </format>
    <format dxfId="386">
      <pivotArea collapsedLevelsAreSubtotals="1" fieldPosition="0">
        <references count="1">
          <reference field="0" count="1">
            <x v="11"/>
          </reference>
        </references>
      </pivotArea>
    </format>
    <format dxfId="385">
      <pivotArea dataOnly="0" labelOnly="1" fieldPosition="0">
        <references count="1">
          <reference field="0" count="1">
            <x v="11"/>
          </reference>
        </references>
      </pivotArea>
    </format>
    <format dxfId="384">
      <pivotArea outline="0" collapsedLevelsAreSubtotals="1" fieldPosition="0">
        <references count="1">
          <reference field="1" count="1" selected="0">
            <x v="8"/>
          </reference>
        </references>
      </pivotArea>
    </format>
    <format dxfId="383">
      <pivotArea type="topRight" dataOnly="0" labelOnly="1" outline="0" offset="H1" fieldPosition="0"/>
    </format>
    <format dxfId="382">
      <pivotArea dataOnly="0" labelOnly="1" fieldPosition="0">
        <references count="1">
          <reference field="1" count="1">
            <x v="8"/>
          </reference>
        </references>
      </pivotArea>
    </format>
    <format dxfId="381">
      <pivotArea outline="0" collapsedLevelsAreSubtotals="1" fieldPosition="0">
        <references count="1">
          <reference field="1" count="1" selected="0">
            <x v="0"/>
          </reference>
        </references>
      </pivotArea>
    </format>
    <format dxfId="380">
      <pivotArea dataOnly="0" labelOnly="1" fieldPosition="0">
        <references count="1">
          <reference field="1" count="1">
            <x v="0"/>
          </reference>
        </references>
      </pivotArea>
    </format>
  </formats>
  <pivotHierarchies count="16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nz tables" showRowHeaders="1" showColHeaders="1" showRowStripes="1" showColStripes="0" showLastColumn="1"/>
  <rowHierarchiesUsage count="1">
    <rowHierarchyUsage hierarchyUsage="10"/>
  </rowHierarchiesUsage>
  <colHierarchiesUsage count="1">
    <colHierarchyUsage hierarchyUsage="1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Head Cancer Report Tables.xlsx!d_agg_age_data">
        <x15:activeTabTopLevelEntity name="[d_agg_age_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3421DB51-9475-4D5C-858D-0F2E8C4D10BF}" name="PivotTable6" cacheId="9" applyNumberFormats="0" applyBorderFormats="0" applyFontFormats="0" applyPatternFormats="0" applyAlignmentFormats="0" applyWidthHeightFormats="1" dataCaption="Values" missingCaption="--" tag="1c02391f-2440-4814-8cd9-5112dd41f420" updatedVersion="8" minRefreshableVersion="3" showMemberPropertyTips="0" showDataTips="0" subtotalHiddenItems="1" rowGrandTotals="0" colGrandTotals="0" itemPrintTitles="1" mergeItem="1" createdVersion="8" indent="0" showEmptyRow="1" showEmptyCol="1" outline="1" outlineData="1" multipleFieldFilters="0" rowHeaderCaption="Year" colHeaderCaption="Age Group">
  <location ref="A4:L17" firstHeaderRow="1" firstDataRow="2" firstDataCol="1"/>
  <pivotFields count="4">
    <pivotField name="Year"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efaultSubtotal="0" defaultAttributeDrillState="1">
      <items count="11">
        <item x="0"/>
        <item x="1"/>
        <item x="6"/>
        <item x="2"/>
        <item x="3"/>
        <item x="4"/>
        <item x="5"/>
        <item x="7"/>
        <item x="8"/>
        <item x="9"/>
        <item x="10"/>
      </items>
    </pivotField>
    <pivotField allDrilled="1" subtotalTop="0" showAll="0" dataSourceSort="1" defaultSubtotal="0" defaultAttributeDrillState="1"/>
    <pivotField dataField="1" subtotalTop="0" showAll="0" defaultSubtotal="0"/>
  </pivotFields>
  <rowFields count="1">
    <field x="0"/>
  </rowFields>
  <rowItems count="12">
    <i>
      <x/>
    </i>
    <i>
      <x v="1"/>
    </i>
    <i>
      <x v="2"/>
    </i>
    <i>
      <x v="3"/>
    </i>
    <i>
      <x v="4"/>
    </i>
    <i>
      <x v="5"/>
    </i>
    <i>
      <x v="6"/>
    </i>
    <i>
      <x v="7"/>
    </i>
    <i>
      <x v="8"/>
    </i>
    <i>
      <x v="9"/>
    </i>
    <i>
      <x v="10"/>
    </i>
    <i>
      <x v="11"/>
    </i>
  </rowItems>
  <colFields count="1">
    <field x="1"/>
  </colFields>
  <colItems count="11">
    <i>
      <x/>
    </i>
    <i>
      <x v="1"/>
    </i>
    <i>
      <x v="2"/>
    </i>
    <i>
      <x v="3"/>
    </i>
    <i>
      <x v="4"/>
    </i>
    <i>
      <x v="5"/>
    </i>
    <i>
      <x v="6"/>
    </i>
    <i>
      <x v="7"/>
    </i>
    <i>
      <x v="8"/>
    </i>
    <i>
      <x v="9"/>
    </i>
    <i>
      <x v="10"/>
    </i>
  </colItems>
  <dataFields count="1">
    <dataField fld="3" subtotal="count" baseField="0" baseItem="0"/>
  </dataFields>
  <formats count="58">
    <format dxfId="247">
      <pivotArea type="all" dataOnly="0" outline="0" fieldPosition="0"/>
    </format>
    <format dxfId="246">
      <pivotArea outline="0" collapsedLevelsAreSubtotals="1" fieldPosition="0"/>
    </format>
    <format dxfId="245">
      <pivotArea type="origin" dataOnly="0" labelOnly="1" outline="0" fieldPosition="0"/>
    </format>
    <format dxfId="244">
      <pivotArea field="1" type="button" dataOnly="0" labelOnly="1" outline="0" axis="axisCol" fieldPosition="0"/>
    </format>
    <format dxfId="243">
      <pivotArea field="-2" type="button" dataOnly="0" labelOnly="1" outline="0" axis="axisValues" fieldPosition="0"/>
    </format>
    <format dxfId="242">
      <pivotArea type="topRight" dataOnly="0" labelOnly="1" outline="0" fieldPosition="0"/>
    </format>
    <format dxfId="241">
      <pivotArea field="0" type="button" dataOnly="0" labelOnly="1" outline="0" axis="axisRow" fieldPosition="0"/>
    </format>
    <format dxfId="240">
      <pivotArea dataOnly="0" labelOnly="1" fieldPosition="0">
        <references count="1">
          <reference field="0" count="0"/>
        </references>
      </pivotArea>
    </format>
    <format dxfId="239">
      <pivotArea dataOnly="0" labelOnly="1" fieldPosition="0">
        <references count="1">
          <reference field="1" count="0"/>
        </references>
      </pivotArea>
    </format>
    <format dxfId="238">
      <pivotArea outline="0" collapsedLevelsAreSubtotals="1" fieldPosition="0">
        <references count="1">
          <reference field="1" count="1" selected="0">
            <x v="10"/>
          </reference>
        </references>
      </pivotArea>
    </format>
    <format dxfId="237">
      <pivotArea outline="0" collapsedLevelsAreSubtotals="1" fieldPosition="0"/>
    </format>
    <format dxfId="236">
      <pivotArea type="origin" dataOnly="0" labelOnly="1" outline="0" offset="A2" fieldPosition="0"/>
    </format>
    <format dxfId="235">
      <pivotArea field="0" type="button" dataOnly="0" labelOnly="1" outline="0" axis="axisRow" fieldPosition="0"/>
    </format>
    <format dxfId="234">
      <pivotArea dataOnly="0" labelOnly="1" fieldPosition="0">
        <references count="1">
          <reference field="0" count="0"/>
        </references>
      </pivotArea>
    </format>
    <format dxfId="233">
      <pivotArea dataOnly="0" labelOnly="1" fieldPosition="0">
        <references count="1">
          <reference field="1" count="0"/>
        </references>
      </pivotArea>
    </format>
    <format dxfId="232">
      <pivotArea type="topRight" dataOnly="0" labelOnly="1" outline="0" offset="T1" fieldPosition="0"/>
    </format>
    <format dxfId="231">
      <pivotArea field="1" type="button" dataOnly="0" labelOnly="1" outline="0" axis="axisCol" fieldPosition="0"/>
    </format>
    <format dxfId="230">
      <pivotArea field="0" type="button" dataOnly="0" labelOnly="1" outline="0" axis="axisRow" fieldPosition="0"/>
    </format>
    <format dxfId="229">
      <pivotArea dataOnly="0" labelOnly="1" fieldPosition="0">
        <references count="1">
          <reference field="0" count="0"/>
        </references>
      </pivotArea>
    </format>
    <format dxfId="228">
      <pivotArea dataOnly="0" labelOnly="1" fieldPosition="0">
        <references count="1">
          <reference field="1" count="0"/>
        </references>
      </pivotArea>
    </format>
    <format dxfId="227">
      <pivotArea dataOnly="0" outline="0" fieldPosition="0">
        <references count="1">
          <reference field="1" count="0"/>
        </references>
      </pivotArea>
    </format>
    <format dxfId="226">
      <pivotArea outline="0" collapsedLevelsAreSubtotals="1" fieldPosition="0"/>
    </format>
    <format dxfId="225">
      <pivotArea field="1" type="button" dataOnly="0" labelOnly="1" outline="0" axis="axisCol" fieldPosition="0"/>
    </format>
    <format dxfId="224">
      <pivotArea type="topRight" dataOnly="0" labelOnly="1" outline="0" fieldPosition="0"/>
    </format>
    <format dxfId="223">
      <pivotArea dataOnly="0" labelOnly="1" fieldPosition="0">
        <references count="1">
          <reference field="1" count="0"/>
        </references>
      </pivotArea>
    </format>
    <format dxfId="222">
      <pivotArea type="origin" dataOnly="0" labelOnly="1" outline="0" fieldPosition="0"/>
    </format>
    <format dxfId="221">
      <pivotArea field="1" type="button" dataOnly="0" labelOnly="1" outline="0" axis="axisCol" fieldPosition="0"/>
    </format>
    <format dxfId="220">
      <pivotArea type="topRight" dataOnly="0" labelOnly="1" outline="0" fieldPosition="0"/>
    </format>
    <format dxfId="219">
      <pivotArea outline="0" collapsedLevelsAreSubtotals="1" fieldPosition="0">
        <references count="1">
          <reference field="1" count="3" selected="0">
            <x v="1"/>
            <x v="2"/>
            <x v="3"/>
          </reference>
        </references>
      </pivotArea>
    </format>
    <format dxfId="218">
      <pivotArea dataOnly="0" labelOnly="1" fieldPosition="0">
        <references count="1">
          <reference field="1" count="3">
            <x v="1"/>
            <x v="2"/>
            <x v="3"/>
          </reference>
        </references>
      </pivotArea>
    </format>
    <format dxfId="217">
      <pivotArea outline="0" collapsedLevelsAreSubtotals="1" fieldPosition="0">
        <references count="1">
          <reference field="1" count="1" selected="0">
            <x v="0"/>
          </reference>
        </references>
      </pivotArea>
    </format>
    <format dxfId="216">
      <pivotArea dataOnly="0" labelOnly="1" fieldPosition="0">
        <references count="1">
          <reference field="1" count="1">
            <x v="0"/>
          </reference>
        </references>
      </pivotArea>
    </format>
    <format dxfId="215">
      <pivotArea outline="0" collapsedLevelsAreSubtotals="1" fieldPosition="0"/>
    </format>
    <format dxfId="214">
      <pivotArea dataOnly="0" labelOnly="1" fieldPosition="0">
        <references count="1">
          <reference field="0" count="0"/>
        </references>
      </pivotArea>
    </format>
    <format dxfId="213">
      <pivotArea dataOnly="0" outline="0" fieldPosition="0">
        <references count="1">
          <reference field="1" count="2">
            <x v="2"/>
            <x v="3"/>
          </reference>
        </references>
      </pivotArea>
    </format>
    <format dxfId="212">
      <pivotArea outline="0" collapsedLevelsAreSubtotals="1" fieldPosition="0">
        <references count="1">
          <reference field="1" count="2" selected="0">
            <x v="2"/>
            <x v="3"/>
          </reference>
        </references>
      </pivotArea>
    </format>
    <format dxfId="211">
      <pivotArea outline="0" collapsedLevelsAreSubtotals="1" fieldPosition="0"/>
    </format>
    <format dxfId="210">
      <pivotArea field="0" type="button" dataOnly="0" labelOnly="1" outline="0" axis="axisRow" fieldPosition="0"/>
    </format>
    <format dxfId="209">
      <pivotArea dataOnly="0" labelOnly="1" fieldPosition="0">
        <references count="1">
          <reference field="0" count="0"/>
        </references>
      </pivotArea>
    </format>
    <format dxfId="208">
      <pivotArea dataOnly="0" labelOnly="1" fieldPosition="0">
        <references count="1">
          <reference field="1" count="0"/>
        </references>
      </pivotArea>
    </format>
    <format dxfId="207">
      <pivotArea outline="0" collapsedLevelsAreSubtotals="1" fieldPosition="0">
        <references count="1">
          <reference field="1" count="2" selected="0">
            <x v="2"/>
            <x v="3"/>
          </reference>
        </references>
      </pivotArea>
    </format>
    <format dxfId="206">
      <pivotArea type="topRight" dataOnly="0" labelOnly="1" outline="0" offset="B1:C1" fieldPosition="0"/>
    </format>
    <format dxfId="205">
      <pivotArea dataOnly="0" labelOnly="1" fieldPosition="0">
        <references count="1">
          <reference field="1" count="2">
            <x v="2"/>
            <x v="3"/>
          </reference>
        </references>
      </pivotArea>
    </format>
    <format dxfId="204">
      <pivotArea type="all" dataOnly="0" outline="0" fieldPosition="0"/>
    </format>
    <format dxfId="203">
      <pivotArea outline="0" collapsedLevelsAreSubtotals="1" fieldPosition="0"/>
    </format>
    <format dxfId="202">
      <pivotArea type="origin" dataOnly="0" labelOnly="1" outline="0" fieldPosition="0"/>
    </format>
    <format dxfId="201">
      <pivotArea field="1" type="button" dataOnly="0" labelOnly="1" outline="0" axis="axisCol" fieldPosition="0"/>
    </format>
    <format dxfId="200">
      <pivotArea type="topRight" dataOnly="0" labelOnly="1" outline="0" fieldPosition="0"/>
    </format>
    <format dxfId="199">
      <pivotArea field="0" type="button" dataOnly="0" labelOnly="1" outline="0" axis="axisRow" fieldPosition="0"/>
    </format>
    <format dxfId="198">
      <pivotArea dataOnly="0" labelOnly="1" fieldPosition="0">
        <references count="1">
          <reference field="0" count="0"/>
        </references>
      </pivotArea>
    </format>
    <format dxfId="197">
      <pivotArea dataOnly="0" labelOnly="1" fieldPosition="0">
        <references count="1">
          <reference field="1" count="0"/>
        </references>
      </pivotArea>
    </format>
    <format dxfId="196">
      <pivotArea outline="0" collapsedLevelsAreSubtotals="1" fieldPosition="0">
        <references count="1">
          <reference field="1" count="1" selected="0">
            <x v="10"/>
          </reference>
        </references>
      </pivotArea>
    </format>
    <format dxfId="195">
      <pivotArea type="topRight" dataOnly="0" labelOnly="1" outline="0" offset="J1" fieldPosition="0"/>
    </format>
    <format dxfId="194">
      <pivotArea dataOnly="0" labelOnly="1" fieldPosition="0">
        <references count="1">
          <reference field="1" count="1">
            <x v="10"/>
          </reference>
        </references>
      </pivotArea>
    </format>
    <format dxfId="193">
      <pivotArea collapsedLevelsAreSubtotals="1" fieldPosition="0">
        <references count="1">
          <reference field="0" count="1">
            <x v="11"/>
          </reference>
        </references>
      </pivotArea>
    </format>
    <format dxfId="192">
      <pivotArea dataOnly="0" labelOnly="1" fieldPosition="0">
        <references count="1">
          <reference field="0" count="1">
            <x v="11"/>
          </reference>
        </references>
      </pivotArea>
    </format>
    <format dxfId="191">
      <pivotArea field="0" type="button" dataOnly="0" labelOnly="1" outline="0" axis="axisRow" fieldPosition="0"/>
    </format>
    <format dxfId="190">
      <pivotArea dataOnly="0" labelOnly="1" fieldPosition="0">
        <references count="1">
          <reference field="1" count="0"/>
        </references>
      </pivotArea>
    </format>
  </formats>
  <pivotHierarchies count="16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nd_cancers].[cncr_cllctn].&amp;[base of tongu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Rate*"/>
    <pivotHierarchy dragToData="1"/>
    <pivotHierarchy dragToData="1"/>
    <pivotHierarchy dragToData="1"/>
    <pivotHierarchy dragToData="1"/>
    <pivotHierarchy dragToData="1"/>
    <pivotHierarchy dragToRow="0" dragToCol="0" dragToPage="0" dragToData="1" caption="CI"/>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nz tables" showRowHeaders="1" showColHeaders="1" showRowStripes="1" showColStripes="0" showLastColumn="1"/>
  <rowHierarchiesUsage count="1">
    <rowHierarchyUsage hierarchyUsage="58"/>
  </rowHierarchiesUsage>
  <colHierarchiesUsage count="1">
    <colHierarchyUsage hierarchyUsage="59"/>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um_age_data]"/>
        <x15:activeTabTopLevelEntity name="[ind_cancer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74E7D9AF-773A-4DBD-A625-0005FF372526}" name="PivotTable11" cacheId="10" applyNumberFormats="0" applyBorderFormats="0" applyFontFormats="0" applyPatternFormats="0" applyAlignmentFormats="0" applyWidthHeightFormats="1" dataCaption="Values" missingCaption="--" tag="9b1e9a33-e0ae-4069-b89e-47e990b122ac" updatedVersion="8" minRefreshableVersion="3" rowGrandTotals="0" colGrandTotals="0" itemPrintTitles="1" mergeItem="1" createdVersion="8" indent="0" showEmptyRow="1" showEmptyCol="1" outline="1" outlineData="1" multipleFieldFilters="0" rowHeaderCaption="Year">
  <location ref="E4:G17" firstHeaderRow="1" firstDataRow="2" firstDataCol="1"/>
  <pivotFields count="4">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2">
        <item x="0"/>
        <item x="1"/>
      </items>
    </pivotField>
    <pivotField dataField="1" subtotalTop="0" showAll="0" defaultSubtotal="0"/>
    <pivotField allDrilled="1" subtotalTop="0" showAll="0" dataSourceSort="1" defaultSubtotal="0" defaultAttributeDrillState="1"/>
  </pivotFields>
  <rowFields count="1">
    <field x="0"/>
  </rowFields>
  <rowItems count="12">
    <i>
      <x/>
    </i>
    <i>
      <x v="1"/>
    </i>
    <i>
      <x v="2"/>
    </i>
    <i>
      <x v="3"/>
    </i>
    <i>
      <x v="4"/>
    </i>
    <i>
      <x v="5"/>
    </i>
    <i>
      <x v="6"/>
    </i>
    <i>
      <x v="7"/>
    </i>
    <i>
      <x v="8"/>
    </i>
    <i>
      <x v="9"/>
    </i>
    <i>
      <x v="10"/>
    </i>
    <i>
      <x v="11"/>
    </i>
  </rowItems>
  <colFields count="1">
    <field x="1"/>
  </colFields>
  <colItems count="2">
    <i>
      <x/>
    </i>
    <i>
      <x v="1"/>
    </i>
  </colItems>
  <dataFields count="1">
    <dataField fld="2" subtotal="count" baseField="0" baseItem="0"/>
  </dataFields>
  <formats count="17">
    <format dxfId="138">
      <pivotArea outline="0" collapsedLevelsAreSubtotals="1" fieldPosition="0"/>
    </format>
    <format dxfId="137">
      <pivotArea dataOnly="0" fieldPosition="0">
        <references count="1">
          <reference field="0" count="0"/>
        </references>
      </pivotArea>
    </format>
    <format dxfId="136">
      <pivotArea dataOnly="0" fieldPosition="0">
        <references count="1">
          <reference field="0" count="0"/>
        </references>
      </pivotArea>
    </format>
    <format dxfId="135">
      <pivotArea dataOnly="0" labelOnly="1" fieldPosition="0">
        <references count="1">
          <reference field="0" count="0"/>
        </references>
      </pivotArea>
    </format>
    <format dxfId="134">
      <pivotArea field="0" type="button" dataOnly="0" labelOnly="1" outline="0" axis="axisRow" fieldPosition="0"/>
    </format>
    <format dxfId="133">
      <pivotArea dataOnly="0" labelOnly="1" fieldPosition="0">
        <references count="1">
          <reference field="1" count="0"/>
        </references>
      </pivotArea>
    </format>
    <format dxfId="132">
      <pivotArea outline="0" collapsedLevelsAreSubtotals="1" fieldPosition="0"/>
    </format>
    <format dxfId="131">
      <pivotArea dataOnly="0" labelOnly="1" fieldPosition="0">
        <references count="1">
          <reference field="0" count="0"/>
        </references>
      </pivotArea>
    </format>
    <format dxfId="130">
      <pivotArea type="origin" dataOnly="0" labelOnly="1" outline="0" fieldPosition="0"/>
    </format>
    <format dxfId="129">
      <pivotArea field="1" type="button" dataOnly="0" labelOnly="1" outline="0" axis="axisCol" fieldPosition="0"/>
    </format>
    <format dxfId="128">
      <pivotArea type="topRight" dataOnly="0" labelOnly="1" outline="0" fieldPosition="0"/>
    </format>
    <format dxfId="127">
      <pivotArea field="0" type="button" dataOnly="0" labelOnly="1" outline="0" axis="axisRow" fieldPosition="0"/>
    </format>
    <format dxfId="126">
      <pivotArea dataOnly="0" labelOnly="1" fieldPosition="0">
        <references count="1">
          <reference field="1" count="0"/>
        </references>
      </pivotArea>
    </format>
    <format dxfId="125">
      <pivotArea collapsedLevelsAreSubtotals="1" fieldPosition="0">
        <references count="1">
          <reference field="0" count="1">
            <x v="11"/>
          </reference>
        </references>
      </pivotArea>
    </format>
    <format dxfId="124">
      <pivotArea dataOnly="0" labelOnly="1" fieldPosition="0">
        <references count="1">
          <reference field="0" count="1">
            <x v="11"/>
          </reference>
        </references>
      </pivotArea>
    </format>
    <format dxfId="123">
      <pivotArea type="origin" dataOnly="0" labelOnly="1" outline="0" fieldPosition="0"/>
    </format>
    <format dxfId="122">
      <pivotArea field="1" type="button" dataOnly="0" labelOnly="1" outline="0" axis="axisCol" fieldPosition="0"/>
    </format>
  </formats>
  <pivotHierarchies count="16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nd_cancers].[cncr_cllctn].&amp;[base of tongu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nz tables" showRowHeaders="1" showColHeaders="1" showRowStripes="1" showColStripes="0" showLastColumn="1"/>
  <rowHierarchiesUsage count="1">
    <rowHierarchyUsage hierarchyUsage="41"/>
  </rowHierarchiesUsage>
  <colHierarchiesUsage count="1">
    <colHierarchyUsage hierarchyUsage="4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_sex_data]"/>
        <x15:activeTabTopLevelEntity name="[ind_cancer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7A0FD093-1042-49C3-8622-8C39E35211ED}" name="PivotTable8" cacheId="11" applyNumberFormats="0" applyBorderFormats="0" applyFontFormats="0" applyPatternFormats="0" applyAlignmentFormats="0" applyWidthHeightFormats="1" dataCaption="Values" errorCaption="--" showError="1" missingCaption="--" tag="120ac358-5b8a-40e6-a36a-e1d3031cefcf" updatedVersion="8" minRefreshableVersion="3" subtotalHiddenItems="1" rowGrandTotals="0" colGrandTotals="0" itemPrintTitles="1" mergeItem="1" createdVersion="8" indent="0" outline="1" outlineData="1" multipleFieldFilters="0" rowHeaderCaption="Year">
  <location ref="A4:C17" firstHeaderRow="1" firstDataRow="2" firstDataCol="1"/>
  <pivotFields count="4">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2">
        <item x="0"/>
        <item x="1"/>
      </items>
    </pivotField>
    <pivotField dataField="1" subtotalTop="0" showAll="0" defaultSubtotal="0"/>
    <pivotField allDrilled="1" subtotalTop="0" showAll="0" dataSourceSort="1" defaultSubtotal="0" defaultAttributeDrillState="1"/>
  </pivotFields>
  <rowFields count="1">
    <field x="0"/>
  </rowFields>
  <rowItems count="12">
    <i>
      <x/>
    </i>
    <i>
      <x v="1"/>
    </i>
    <i>
      <x v="2"/>
    </i>
    <i>
      <x v="3"/>
    </i>
    <i>
      <x v="4"/>
    </i>
    <i>
      <x v="5"/>
    </i>
    <i>
      <x v="6"/>
    </i>
    <i>
      <x v="7"/>
    </i>
    <i>
      <x v="8"/>
    </i>
    <i>
      <x v="9"/>
    </i>
    <i>
      <x v="10"/>
    </i>
    <i>
      <x v="11"/>
    </i>
  </rowItems>
  <colFields count="1">
    <field x="1"/>
  </colFields>
  <colItems count="2">
    <i>
      <x/>
    </i>
    <i>
      <x v="1"/>
    </i>
  </colItems>
  <dataFields count="1">
    <dataField fld="2" subtotal="count" baseField="0" baseItem="0"/>
  </dataFields>
  <formats count="21">
    <format dxfId="159">
      <pivotArea field="0" type="button" dataOnly="0" labelOnly="1" outline="0" axis="axisRow" fieldPosition="0"/>
    </format>
    <format dxfId="158">
      <pivotArea dataOnly="0" labelOnly="1" fieldPosition="0">
        <references count="1">
          <reference field="0" count="0"/>
        </references>
      </pivotArea>
    </format>
    <format dxfId="157">
      <pivotArea dataOnly="0" labelOnly="1" fieldPosition="0">
        <references count="1">
          <reference field="1" count="0"/>
        </references>
      </pivotArea>
    </format>
    <format dxfId="156">
      <pivotArea collapsedLevelsAreSubtotals="1" fieldPosition="0">
        <references count="2">
          <reference field="0" count="1">
            <x v="0"/>
          </reference>
          <reference field="1" count="1" selected="0">
            <x v="0"/>
          </reference>
        </references>
      </pivotArea>
    </format>
    <format dxfId="155">
      <pivotArea collapsedLevelsAreSubtotals="1" fieldPosition="0">
        <references count="2">
          <reference field="0" count="1">
            <x v="2"/>
          </reference>
          <reference field="1" count="1" selected="0">
            <x v="0"/>
          </reference>
        </references>
      </pivotArea>
    </format>
    <format dxfId="154">
      <pivotArea outline="0" collapsedLevelsAreSubtotals="1" fieldPosition="0"/>
    </format>
    <format dxfId="153">
      <pivotArea outline="0" collapsedLevelsAreSubtotals="1" fieldPosition="0"/>
    </format>
    <format dxfId="152">
      <pivotArea dataOnly="0" labelOnly="1" fieldPosition="0">
        <references count="1">
          <reference field="0" count="0"/>
        </references>
      </pivotArea>
    </format>
    <format dxfId="151">
      <pivotArea outline="0" collapsedLevelsAreSubtotals="1" fieldPosition="0"/>
    </format>
    <format dxfId="150">
      <pivotArea dataOnly="0" labelOnly="1" fieldPosition="0">
        <references count="1">
          <reference field="0" count="0"/>
        </references>
      </pivotArea>
    </format>
    <format dxfId="149">
      <pivotArea outline="0" collapsedLevelsAreSubtotals="1" fieldPosition="0"/>
    </format>
    <format dxfId="148">
      <pivotArea dataOnly="0" labelOnly="1" fieldPosition="0">
        <references count="1">
          <reference field="0" count="0"/>
        </references>
      </pivotArea>
    </format>
    <format dxfId="147">
      <pivotArea type="origin" dataOnly="0" labelOnly="1" outline="0" fieldPosition="0"/>
    </format>
    <format dxfId="146">
      <pivotArea field="1" type="button" dataOnly="0" labelOnly="1" outline="0" axis="axisCol" fieldPosition="0"/>
    </format>
    <format dxfId="145">
      <pivotArea type="topRight" dataOnly="0" labelOnly="1" outline="0" fieldPosition="0"/>
    </format>
    <format dxfId="144">
      <pivotArea field="0" type="button" dataOnly="0" labelOnly="1" outline="0" axis="axisRow" fieldPosition="0"/>
    </format>
    <format dxfId="143">
      <pivotArea dataOnly="0" labelOnly="1" fieldPosition="0">
        <references count="1">
          <reference field="1" count="0"/>
        </references>
      </pivotArea>
    </format>
    <format dxfId="142">
      <pivotArea collapsedLevelsAreSubtotals="1" fieldPosition="0">
        <references count="1">
          <reference field="0" count="1">
            <x v="11"/>
          </reference>
        </references>
      </pivotArea>
    </format>
    <format dxfId="141">
      <pivotArea dataOnly="0" labelOnly="1" fieldPosition="0">
        <references count="1">
          <reference field="0" count="1">
            <x v="11"/>
          </reference>
        </references>
      </pivotArea>
    </format>
    <format dxfId="140">
      <pivotArea type="origin" dataOnly="0" labelOnly="1" outline="0" fieldPosition="0"/>
    </format>
    <format dxfId="139">
      <pivotArea field="1" type="button" dataOnly="0" labelOnly="1" outline="0" axis="axisCol" fieldPosition="0"/>
    </format>
  </formats>
  <pivotHierarchies count="16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nd_cancers].[cncr_cllctn].&amp;[base of tongu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nz tables" showRowHeaders="1" showColHeaders="1" showRowStripes="1" showColStripes="0" showLastColumn="1"/>
  <rowHierarchiesUsage count="1">
    <rowHierarchyUsage hierarchyUsage="99"/>
  </rowHierarchiesUsage>
  <colHierarchiesUsage count="1">
    <colHierarchyUsage hierarchyUsage="10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um_sex_data]"/>
        <x15:activeTabTopLevelEntity name="[ind_cancer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BCA04BEB-F130-400B-9D29-4F872A0B23D5}" name="PivotTable13" cacheId="12" applyNumberFormats="0" applyBorderFormats="0" applyFontFormats="0" applyPatternFormats="0" applyAlignmentFormats="0" applyWidthHeightFormats="1" dataCaption="Values" errorCaption="--" showError="1" missingCaption="--" tag="ed0cf921-09fc-4b1c-bdee-2014c9e67a1d" updatedVersion="8" minRefreshableVersion="3" rowGrandTotals="0" colGrandTotals="0" itemPrintTitles="1" mergeItem="1" createdVersion="8" indent="0" outline="1" outlineData="1" multipleFieldFilters="0" rowHeaderCaption="Year">
  <location ref="A21:H34" firstHeaderRow="1" firstDataRow="2" firstDataCol="1"/>
  <pivotFields count="4">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7">
        <item x="0"/>
        <item x="1"/>
        <item x="2"/>
        <item x="3"/>
        <item x="4"/>
        <item x="5"/>
        <item x="6"/>
      </items>
    </pivotField>
    <pivotField dataField="1" subtotalTop="0" showAll="0" defaultSubtotal="0"/>
    <pivotField allDrilled="1" subtotalTop="0" showAll="0" dataSourceSort="1" defaultSubtotal="0" defaultAttributeDrillState="1"/>
  </pivotFields>
  <rowFields count="1">
    <field x="0"/>
  </rowFields>
  <rowItems count="12">
    <i>
      <x/>
    </i>
    <i>
      <x v="1"/>
    </i>
    <i>
      <x v="2"/>
    </i>
    <i>
      <x v="3"/>
    </i>
    <i>
      <x v="4"/>
    </i>
    <i>
      <x v="5"/>
    </i>
    <i>
      <x v="6"/>
    </i>
    <i>
      <x v="7"/>
    </i>
    <i>
      <x v="8"/>
    </i>
    <i>
      <x v="9"/>
    </i>
    <i>
      <x v="10"/>
    </i>
    <i>
      <x v="11"/>
    </i>
  </rowItems>
  <colFields count="1">
    <field x="1"/>
  </colFields>
  <colItems count="7">
    <i>
      <x/>
    </i>
    <i>
      <x v="1"/>
    </i>
    <i>
      <x v="2"/>
    </i>
    <i>
      <x v="3"/>
    </i>
    <i>
      <x v="4"/>
    </i>
    <i>
      <x v="5"/>
    </i>
    <i>
      <x v="6"/>
    </i>
  </colItems>
  <dataFields count="1">
    <dataField fld="2" subtotal="count" baseField="0" baseItem="0"/>
  </dataFields>
  <formats count="30">
    <format dxfId="97">
      <pivotArea field="0" type="button" dataOnly="0" labelOnly="1" outline="0" axis="axisRow" fieldPosition="0"/>
    </format>
    <format dxfId="96">
      <pivotArea dataOnly="0" labelOnly="1" fieldPosition="0">
        <references count="1">
          <reference field="0" count="0"/>
        </references>
      </pivotArea>
    </format>
    <format dxfId="95">
      <pivotArea outline="0" collapsedLevelsAreSubtotals="1" fieldPosition="0"/>
    </format>
    <format dxfId="94">
      <pivotArea field="0" type="button" dataOnly="0" labelOnly="1" outline="0" axis="axisRow" fieldPosition="0"/>
    </format>
    <format dxfId="93">
      <pivotArea dataOnly="0" labelOnly="1" fieldPosition="0">
        <references count="1">
          <reference field="0" count="0"/>
        </references>
      </pivotArea>
    </format>
    <format dxfId="92">
      <pivotArea dataOnly="0" labelOnly="1" fieldPosition="0">
        <references count="1">
          <reference field="1" count="0"/>
        </references>
      </pivotArea>
    </format>
    <format dxfId="91">
      <pivotArea outline="0" collapsedLevelsAreSubtotals="1" fieldPosition="0"/>
    </format>
    <format dxfId="90">
      <pivotArea field="0" type="button" dataOnly="0" labelOnly="1" outline="0" axis="axisRow" fieldPosition="0"/>
    </format>
    <format dxfId="89">
      <pivotArea dataOnly="0" labelOnly="1" fieldPosition="0">
        <references count="1">
          <reference field="0" count="0"/>
        </references>
      </pivotArea>
    </format>
    <format dxfId="88">
      <pivotArea dataOnly="0" labelOnly="1" fieldPosition="0">
        <references count="1">
          <reference field="1" count="0"/>
        </references>
      </pivotArea>
    </format>
    <format dxfId="87">
      <pivotArea dataOnly="0" labelOnly="1" fieldPosition="0">
        <references count="1">
          <reference field="1" count="0"/>
        </references>
      </pivotArea>
    </format>
    <format dxfId="86">
      <pivotArea outline="0" collapsedLevelsAreSubtotals="1" fieldPosition="0">
        <references count="1">
          <reference field="1" count="1" selected="0">
            <x v="0"/>
          </reference>
        </references>
      </pivotArea>
    </format>
    <format dxfId="85">
      <pivotArea dataOnly="0" labelOnly="1" fieldPosition="0">
        <references count="1">
          <reference field="1" count="1">
            <x v="0"/>
          </reference>
        </references>
      </pivotArea>
    </format>
    <format dxfId="84">
      <pivotArea collapsedLevelsAreSubtotals="1" fieldPosition="0">
        <references count="1">
          <reference field="0" count="1">
            <x v="11"/>
          </reference>
        </references>
      </pivotArea>
    </format>
    <format dxfId="83">
      <pivotArea dataOnly="0" labelOnly="1" fieldPosition="0">
        <references count="1">
          <reference field="0" count="1">
            <x v="11"/>
          </reference>
        </references>
      </pivotArea>
    </format>
    <format dxfId="82">
      <pivotArea outline="0" collapsedLevelsAreSubtotals="1" fieldPosition="0">
        <references count="1">
          <reference field="1" count="1" selected="0">
            <x v="6"/>
          </reference>
        </references>
      </pivotArea>
    </format>
    <format dxfId="81">
      <pivotArea type="topRight" dataOnly="0" labelOnly="1" outline="0" offset="F1" fieldPosition="0"/>
    </format>
    <format dxfId="80">
      <pivotArea dataOnly="0" labelOnly="1" fieldPosition="0">
        <references count="1">
          <reference field="1" count="1">
            <x v="6"/>
          </reference>
        </references>
      </pivotArea>
    </format>
    <format dxfId="79">
      <pivotArea type="origin" dataOnly="0" labelOnly="1" outline="0" fieldPosition="0"/>
    </format>
    <format dxfId="78">
      <pivotArea field="1" type="button" dataOnly="0" labelOnly="1" outline="0" axis="axisCol" fieldPosition="0"/>
    </format>
    <format dxfId="77">
      <pivotArea type="all" dataOnly="0" outline="0" fieldPosition="0"/>
    </format>
    <format dxfId="76">
      <pivotArea outline="0" collapsedLevelsAreSubtotals="1" fieldPosition="0"/>
    </format>
    <format dxfId="75">
      <pivotArea type="origin" dataOnly="0" labelOnly="1" outline="0" fieldPosition="0"/>
    </format>
    <format dxfId="74">
      <pivotArea field="1" type="button" dataOnly="0" labelOnly="1" outline="0" axis="axisCol" fieldPosition="0"/>
    </format>
    <format dxfId="73">
      <pivotArea type="topRight" dataOnly="0" labelOnly="1" outline="0" fieldPosition="0"/>
    </format>
    <format dxfId="72">
      <pivotArea field="0" type="button" dataOnly="0" labelOnly="1" outline="0" axis="axisRow" fieldPosition="0"/>
    </format>
    <format dxfId="71">
      <pivotArea dataOnly="0" labelOnly="1" fieldPosition="0">
        <references count="1">
          <reference field="0" count="0"/>
        </references>
      </pivotArea>
    </format>
    <format dxfId="70">
      <pivotArea dataOnly="0" labelOnly="1" fieldPosition="0">
        <references count="1">
          <reference field="1" count="0"/>
        </references>
      </pivotArea>
    </format>
    <format dxfId="69">
      <pivotArea field="0" type="button" dataOnly="0" labelOnly="1" outline="0" axis="axisRow" fieldPosition="0"/>
    </format>
    <format dxfId="68">
      <pivotArea dataOnly="0" labelOnly="1" fieldPosition="0">
        <references count="1">
          <reference field="1" count="0"/>
        </references>
      </pivotArea>
    </format>
  </formats>
  <pivotHierarchies count="16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nd_cancers].[cncr_cllctn].&amp;[base of tongu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nz tables" showRowHeaders="1" showColHeaders="1" showRowStripes="1" showColStripes="0" showLastColumn="1"/>
  <rowHierarchiesUsage count="1">
    <rowHierarchyUsage hierarchyUsage="32"/>
  </rowHierarchiesUsage>
  <colHierarchiesUsage count="1">
    <colHierarchyUsage hierarchyUsage="3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Head Cancer Report Tables.xlsx!d_race_data">
        <x15:activeTabTopLevelEntity name="[d_race_data]"/>
        <x15:activeTabTopLevelEntity name="[ind_cancer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986D500A-C272-489C-9D31-57EEBF97DA91}" name="PivotTable12" cacheId="13" applyNumberFormats="0" applyBorderFormats="0" applyFontFormats="0" applyPatternFormats="0" applyAlignmentFormats="0" applyWidthHeightFormats="1" dataCaption="Values" tag="c693a45d-ada7-41bf-a6af-9289a4e81154" updatedVersion="8" minRefreshableVersion="3" rowGrandTotals="0" colGrandTotals="0" itemPrintTitles="1" mergeItem="1" createdVersion="8" indent="0" showEmptyRow="1" showEmptyCol="1" outline="1" outlineData="1" multipleFieldFilters="0" rowHeaderCaption="Year">
  <location ref="A5:H18" firstHeaderRow="1" firstDataRow="2" firstDataCol="1"/>
  <pivotFields count="4">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7">
        <item x="0"/>
        <item x="1"/>
        <item x="2"/>
        <item x="3"/>
        <item x="4"/>
        <item x="5"/>
        <item x="6"/>
      </items>
    </pivotField>
    <pivotField dataField="1" subtotalTop="0" showAll="0" defaultSubtotal="0"/>
    <pivotField allDrilled="1" subtotalTop="0" showAll="0" dataSourceSort="1" defaultSubtotal="0" defaultAttributeDrillState="1"/>
  </pivotFields>
  <rowFields count="1">
    <field x="0"/>
  </rowFields>
  <rowItems count="12">
    <i>
      <x/>
    </i>
    <i>
      <x v="1"/>
    </i>
    <i>
      <x v="2"/>
    </i>
    <i>
      <x v="3"/>
    </i>
    <i>
      <x v="4"/>
    </i>
    <i>
      <x v="5"/>
    </i>
    <i>
      <x v="6"/>
    </i>
    <i>
      <x v="7"/>
    </i>
    <i>
      <x v="8"/>
    </i>
    <i>
      <x v="9"/>
    </i>
    <i>
      <x v="10"/>
    </i>
    <i>
      <x v="11"/>
    </i>
  </rowItems>
  <colFields count="1">
    <field x="1"/>
  </colFields>
  <colItems count="7">
    <i>
      <x/>
    </i>
    <i>
      <x v="1"/>
    </i>
    <i>
      <x v="2"/>
    </i>
    <i>
      <x v="3"/>
    </i>
    <i>
      <x v="4"/>
    </i>
    <i>
      <x v="5"/>
    </i>
    <i>
      <x v="6"/>
    </i>
  </colItems>
  <dataFields count="1">
    <dataField fld="2" subtotal="count" baseField="0" baseItem="0"/>
  </dataFields>
  <formats count="24">
    <format dxfId="121">
      <pivotArea outline="0" collapsedLevelsAreSubtotals="1" fieldPosition="0"/>
    </format>
    <format dxfId="120">
      <pivotArea dataOnly="0" labelOnly="1" fieldPosition="0">
        <references count="1">
          <reference field="0" count="0"/>
        </references>
      </pivotArea>
    </format>
    <format dxfId="119">
      <pivotArea dataOnly="0" labelOnly="1" fieldPosition="0">
        <references count="1">
          <reference field="1" count="0"/>
        </references>
      </pivotArea>
    </format>
    <format dxfId="118">
      <pivotArea field="0" type="button" dataOnly="0" labelOnly="1" outline="0" axis="axisRow" fieldPosition="0"/>
    </format>
    <format dxfId="117">
      <pivotArea dataOnly="0" labelOnly="1" fieldPosition="0">
        <references count="1">
          <reference field="0" count="0"/>
        </references>
      </pivotArea>
    </format>
    <format dxfId="116">
      <pivotArea outline="0" collapsedLevelsAreSubtotals="1" fieldPosition="0"/>
    </format>
    <format dxfId="115">
      <pivotArea field="0" type="button" dataOnly="0" labelOnly="1" outline="0" axis="axisRow" fieldPosition="0"/>
    </format>
    <format dxfId="114">
      <pivotArea dataOnly="0" labelOnly="1" fieldPosition="0">
        <references count="1">
          <reference field="0" count="0"/>
        </references>
      </pivotArea>
    </format>
    <format dxfId="113">
      <pivotArea dataOnly="0" labelOnly="1" fieldPosition="0">
        <references count="1">
          <reference field="1" count="0"/>
        </references>
      </pivotArea>
    </format>
    <format dxfId="112">
      <pivotArea outline="0" collapsedLevelsAreSubtotals="1" fieldPosition="0"/>
    </format>
    <format dxfId="111">
      <pivotArea field="0" type="button" dataOnly="0" labelOnly="1" outline="0" axis="axisRow" fieldPosition="0"/>
    </format>
    <format dxfId="110">
      <pivotArea dataOnly="0" labelOnly="1" fieldPosition="0">
        <references count="1">
          <reference field="0" count="0"/>
        </references>
      </pivotArea>
    </format>
    <format dxfId="109">
      <pivotArea dataOnly="0" labelOnly="1" fieldPosition="0">
        <references count="1">
          <reference field="1" count="0"/>
        </references>
      </pivotArea>
    </format>
    <format dxfId="108">
      <pivotArea outline="0" collapsedLevelsAreSubtotals="1" fieldPosition="0">
        <references count="1">
          <reference field="1" count="1" selected="0">
            <x v="0"/>
          </reference>
        </references>
      </pivotArea>
    </format>
    <format dxfId="107">
      <pivotArea dataOnly="0" labelOnly="1" fieldPosition="0">
        <references count="1">
          <reference field="1" count="1">
            <x v="0"/>
          </reference>
        </references>
      </pivotArea>
    </format>
    <format dxfId="106">
      <pivotArea collapsedLevelsAreSubtotals="1" fieldPosition="0">
        <references count="1">
          <reference field="0" count="1">
            <x v="11"/>
          </reference>
        </references>
      </pivotArea>
    </format>
    <format dxfId="105">
      <pivotArea dataOnly="0" labelOnly="1" fieldPosition="0">
        <references count="1">
          <reference field="0" count="1">
            <x v="11"/>
          </reference>
        </references>
      </pivotArea>
    </format>
    <format dxfId="104">
      <pivotArea outline="0" collapsedLevelsAreSubtotals="1" fieldPosition="0">
        <references count="1">
          <reference field="1" count="1" selected="0">
            <x v="6"/>
          </reference>
        </references>
      </pivotArea>
    </format>
    <format dxfId="103">
      <pivotArea type="topRight" dataOnly="0" labelOnly="1" outline="0" offset="F1" fieldPosition="0"/>
    </format>
    <format dxfId="102">
      <pivotArea dataOnly="0" labelOnly="1" fieldPosition="0">
        <references count="1">
          <reference field="1" count="1">
            <x v="6"/>
          </reference>
        </references>
      </pivotArea>
    </format>
    <format dxfId="101">
      <pivotArea type="origin" dataOnly="0" labelOnly="1" outline="0" fieldPosition="0"/>
    </format>
    <format dxfId="100">
      <pivotArea field="1" type="button" dataOnly="0" labelOnly="1" outline="0" axis="axisCol" fieldPosition="0"/>
    </format>
    <format dxfId="99">
      <pivotArea field="0" type="button" dataOnly="0" labelOnly="1" outline="0" axis="axisRow" fieldPosition="0"/>
    </format>
    <format dxfId="98">
      <pivotArea dataOnly="0" labelOnly="1" fieldPosition="0">
        <references count="1">
          <reference field="1" count="0"/>
        </references>
      </pivotArea>
    </format>
  </formats>
  <pivotHierarchies count="16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nd_cancers].[cncr_cllctn].&amp;[base of tongu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nz tables" showRowHeaders="1" showColHeaders="1" showRowStripes="1" showColStripes="0" showLastColumn="1"/>
  <rowHierarchiesUsage count="1">
    <rowHierarchyUsage hierarchyUsage="91"/>
  </rowHierarchiesUsage>
  <colHierarchiesUsage count="1">
    <colHierarchyUsage hierarchyUsage="9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um_race_data]"/>
        <x15:activeTabTopLevelEntity name="[ind_cancer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0AE25E7-768E-49CE-B5FB-9A356AD1C75B}" name="PivotTable1" cacheId="0" applyNumberFormats="0" applyBorderFormats="0" applyFontFormats="0" applyPatternFormats="0" applyAlignmentFormats="0" applyWidthHeightFormats="1" dataCaption="Values" errorCaption="--" showError="1" missingCaption="--" updatedVersion="8" minRefreshableVersion="3" rowGrandTotals="0" colGrandTotals="0" itemPrintTitles="1" mergeItem="1" createdVersion="8" indent="0" showEmptyRow="1" showEmptyCol="1" outline="1" outlineData="1" multipleFieldFilters="0" rowHeaderCaption="Year">
  <location ref="A4:J17" firstHeaderRow="1" firstDataRow="2" firstDataCol="1"/>
  <pivotFields count="3">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efaultSubtotal="0" defaultAttributeDrillState="1">
      <items count="9">
        <item x="4"/>
        <item x="0"/>
        <item x="1"/>
        <item x="2"/>
        <item x="3"/>
        <item x="5"/>
        <item x="6"/>
        <item x="7"/>
        <item x="8"/>
      </items>
    </pivotField>
    <pivotField dataField="1" subtotalTop="0" showAll="0" defaultSubtotal="0"/>
  </pivotFields>
  <rowFields count="1">
    <field x="0"/>
  </rowFields>
  <rowItems count="12">
    <i>
      <x/>
    </i>
    <i>
      <x v="1"/>
    </i>
    <i>
      <x v="2"/>
    </i>
    <i>
      <x v="3"/>
    </i>
    <i>
      <x v="4"/>
    </i>
    <i>
      <x v="5"/>
    </i>
    <i>
      <x v="6"/>
    </i>
    <i>
      <x v="7"/>
    </i>
    <i>
      <x v="8"/>
    </i>
    <i>
      <x v="9"/>
    </i>
    <i>
      <x v="10"/>
    </i>
    <i>
      <x v="11"/>
    </i>
  </rowItems>
  <colFields count="1">
    <field x="1"/>
  </colFields>
  <colItems count="9">
    <i>
      <x/>
    </i>
    <i>
      <x v="1"/>
    </i>
    <i>
      <x v="2"/>
    </i>
    <i>
      <x v="3"/>
    </i>
    <i>
      <x v="4"/>
    </i>
    <i>
      <x v="5"/>
    </i>
    <i>
      <x v="6"/>
    </i>
    <i>
      <x v="7"/>
    </i>
    <i>
      <x v="8"/>
    </i>
  </colItems>
  <dataFields count="1">
    <dataField fld="2" subtotal="count" baseField="0" baseItem="0"/>
  </dataFields>
  <formats count="34">
    <format dxfId="428">
      <pivotArea type="all" dataOnly="0" outline="0" fieldPosition="0"/>
    </format>
    <format dxfId="427">
      <pivotArea outline="0" collapsedLevelsAreSubtotals="1" fieldPosition="0"/>
    </format>
    <format dxfId="426">
      <pivotArea type="origin" dataOnly="0" labelOnly="1" outline="0" fieldPosition="0"/>
    </format>
    <format dxfId="425">
      <pivotArea field="1" type="button" dataOnly="0" labelOnly="1" outline="0" axis="axisCol" fieldPosition="0"/>
    </format>
    <format dxfId="424">
      <pivotArea type="topRight" dataOnly="0" labelOnly="1" outline="0" fieldPosition="0"/>
    </format>
    <format dxfId="423">
      <pivotArea field="0" type="button" dataOnly="0" labelOnly="1" outline="0" axis="axisRow" fieldPosition="0"/>
    </format>
    <format dxfId="422">
      <pivotArea dataOnly="0" labelOnly="1" fieldPosition="0">
        <references count="1">
          <reference field="0" count="0"/>
        </references>
      </pivotArea>
    </format>
    <format dxfId="421">
      <pivotArea dataOnly="0" labelOnly="1" fieldPosition="0">
        <references count="1">
          <reference field="1" count="0"/>
        </references>
      </pivotArea>
    </format>
    <format dxfId="420">
      <pivotArea type="all" dataOnly="0" outline="0" fieldPosition="0"/>
    </format>
    <format dxfId="419">
      <pivotArea outline="0" collapsedLevelsAreSubtotals="1" fieldPosition="0"/>
    </format>
    <format dxfId="418">
      <pivotArea type="origin" dataOnly="0" labelOnly="1" outline="0" fieldPosition="0"/>
    </format>
    <format dxfId="417">
      <pivotArea field="1" type="button" dataOnly="0" labelOnly="1" outline="0" axis="axisCol" fieldPosition="0"/>
    </format>
    <format dxfId="416">
      <pivotArea type="topRight" dataOnly="0" labelOnly="1" outline="0" fieldPosition="0"/>
    </format>
    <format dxfId="415">
      <pivotArea field="0" type="button" dataOnly="0" labelOnly="1" outline="0" axis="axisRow" fieldPosition="0"/>
    </format>
    <format dxfId="414">
      <pivotArea dataOnly="0" labelOnly="1" fieldPosition="0">
        <references count="1">
          <reference field="0" count="0"/>
        </references>
      </pivotArea>
    </format>
    <format dxfId="413">
      <pivotArea dataOnly="0" labelOnly="1" fieldPosition="0">
        <references count="1">
          <reference field="1" count="0"/>
        </references>
      </pivotArea>
    </format>
    <format dxfId="412">
      <pivotArea type="all" dataOnly="0" outline="0" fieldPosition="0"/>
    </format>
    <format dxfId="411">
      <pivotArea outline="0" collapsedLevelsAreSubtotals="1" fieldPosition="0"/>
    </format>
    <format dxfId="410">
      <pivotArea type="origin" dataOnly="0" labelOnly="1" outline="0" fieldPosition="0"/>
    </format>
    <format dxfId="409">
      <pivotArea field="1" type="button" dataOnly="0" labelOnly="1" outline="0" axis="axisCol" fieldPosition="0"/>
    </format>
    <format dxfId="408">
      <pivotArea type="topRight" dataOnly="0" labelOnly="1" outline="0" fieldPosition="0"/>
    </format>
    <format dxfId="407">
      <pivotArea field="0" type="button" dataOnly="0" labelOnly="1" outline="0" axis="axisRow" fieldPosition="0"/>
    </format>
    <format dxfId="406">
      <pivotArea dataOnly="0" labelOnly="1" fieldPosition="0">
        <references count="1">
          <reference field="0" count="0"/>
        </references>
      </pivotArea>
    </format>
    <format dxfId="405">
      <pivotArea dataOnly="0" labelOnly="1" fieldPosition="0">
        <references count="1">
          <reference field="1" count="0"/>
        </references>
      </pivotArea>
    </format>
    <format dxfId="404">
      <pivotArea dataOnly="0" labelOnly="1" fieldPosition="0">
        <references count="1">
          <reference field="1" count="0"/>
        </references>
      </pivotArea>
    </format>
    <format dxfId="403">
      <pivotArea field="0" type="button" dataOnly="0" labelOnly="1" outline="0" axis="axisRow" fieldPosition="0"/>
    </format>
    <format dxfId="402">
      <pivotArea dataOnly="0" labelOnly="1" fieldPosition="0">
        <references count="1">
          <reference field="0" count="0"/>
        </references>
      </pivotArea>
    </format>
    <format dxfId="401">
      <pivotArea collapsedLevelsAreSubtotals="1" fieldPosition="0">
        <references count="1">
          <reference field="0" count="1">
            <x v="11"/>
          </reference>
        </references>
      </pivotArea>
    </format>
    <format dxfId="400">
      <pivotArea dataOnly="0" labelOnly="1" fieldPosition="0">
        <references count="1">
          <reference field="0" count="1">
            <x v="11"/>
          </reference>
        </references>
      </pivotArea>
    </format>
    <format dxfId="399">
      <pivotArea outline="0" collapsedLevelsAreSubtotals="1" fieldPosition="0">
        <references count="1">
          <reference field="1" count="1" selected="0">
            <x v="8"/>
          </reference>
        </references>
      </pivotArea>
    </format>
    <format dxfId="398">
      <pivotArea dataOnly="0" labelOnly="1" fieldPosition="0">
        <references count="1">
          <reference field="1" count="1">
            <x v="8"/>
          </reference>
        </references>
      </pivotArea>
    </format>
    <format dxfId="397">
      <pivotArea outline="0" collapsedLevelsAreSubtotals="1" fieldPosition="0">
        <references count="1">
          <reference field="1" count="1" selected="0">
            <x v="8"/>
          </reference>
        </references>
      </pivotArea>
    </format>
    <format dxfId="396">
      <pivotArea dataOnly="0" labelOnly="1" fieldPosition="0">
        <references count="1">
          <reference field="1" count="1">
            <x v="8"/>
          </reference>
        </references>
      </pivotArea>
    </format>
    <format dxfId="395">
      <pivotArea dataOnly="0" outline="0" fieldPosition="0">
        <references count="1">
          <reference field="1" count="1">
            <x v="0"/>
          </reference>
        </references>
      </pivotArea>
    </format>
  </formats>
  <pivotHierarchies count="16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nz tables" showRowHeaders="1" showColHeaders="1" showRowStripes="1" showColStripes="0" showLastColumn="1"/>
  <rowHierarchiesUsage count="1">
    <rowHierarchyUsage hierarchyUsage="68"/>
  </rowHierarchiesUsage>
  <colHierarchiesUsage count="1">
    <colHierarchyUsage hierarchyUsage="69"/>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Head Cancer Report Tables.xlsx!tum_agg_age_data">
        <x15:activeTabTopLevelEntity name="[tum_agg_age_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7515839-DB34-4A7D-8DF8-35483E4A24F4}" name="PivotTable4" cacheId="3" applyNumberFormats="0" applyBorderFormats="0" applyFontFormats="0" applyPatternFormats="0" applyAlignmentFormats="0" applyWidthHeightFormats="1" dataCaption="Values" errorCaption="--" showError="1" missingCaption="--" updatedVersion="8" minRefreshableVersion="3" rowGrandTotals="0" colGrandTotals="0" itemPrintTitles="1" mergeItem="1" createdVersion="8" indent="0" showEmptyRow="1" showEmptyCol="1" outline="1" outlineData="1" multipleFieldFilters="0" rowHeaderCaption="Year">
  <location ref="E4:G17" firstHeaderRow="1" firstDataRow="2" firstDataCol="1"/>
  <pivotFields count="3">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2">
        <item x="0"/>
        <item x="1"/>
      </items>
    </pivotField>
    <pivotField dataField="1" subtotalTop="0" showAll="0" defaultSubtotal="0"/>
  </pivotFields>
  <rowFields count="1">
    <field x="0"/>
  </rowFields>
  <rowItems count="12">
    <i>
      <x/>
    </i>
    <i>
      <x v="1"/>
    </i>
    <i>
      <x v="2"/>
    </i>
    <i>
      <x v="3"/>
    </i>
    <i>
      <x v="4"/>
    </i>
    <i>
      <x v="5"/>
    </i>
    <i>
      <x v="6"/>
    </i>
    <i>
      <x v="7"/>
    </i>
    <i>
      <x v="8"/>
    </i>
    <i>
      <x v="9"/>
    </i>
    <i>
      <x v="10"/>
    </i>
    <i>
      <x v="11"/>
    </i>
  </rowItems>
  <colFields count="1">
    <field x="1"/>
  </colFields>
  <colItems count="2">
    <i>
      <x/>
    </i>
    <i>
      <x v="1"/>
    </i>
  </colItems>
  <dataFields count="1">
    <dataField fld="2" subtotal="count" baseField="0" baseItem="0"/>
  </dataFields>
  <formats count="14">
    <format dxfId="360">
      <pivotArea outline="0" collapsedLevelsAreSubtotals="1" fieldPosition="0"/>
    </format>
    <format dxfId="359">
      <pivotArea dataOnly="0" labelOnly="1" fieldPosition="0">
        <references count="1">
          <reference field="0" count="0"/>
        </references>
      </pivotArea>
    </format>
    <format dxfId="358">
      <pivotArea outline="0" collapsedLevelsAreSubtotals="1" fieldPosition="0"/>
    </format>
    <format dxfId="357">
      <pivotArea dataOnly="0" labelOnly="1" fieldPosition="0">
        <references count="1">
          <reference field="0" count="0"/>
        </references>
      </pivotArea>
    </format>
    <format dxfId="356">
      <pivotArea outline="0" collapsedLevelsAreSubtotals="1" fieldPosition="0"/>
    </format>
    <format dxfId="355">
      <pivotArea dataOnly="0" labelOnly="1" fieldPosition="0">
        <references count="1">
          <reference field="0" count="0"/>
        </references>
      </pivotArea>
    </format>
    <format dxfId="354">
      <pivotArea field="0" type="button" dataOnly="0" labelOnly="1" outline="0" axis="axisRow" fieldPosition="0"/>
    </format>
    <format dxfId="353">
      <pivotArea dataOnly="0" labelOnly="1" fieldPosition="0">
        <references count="1">
          <reference field="1" count="0"/>
        </references>
      </pivotArea>
    </format>
    <format dxfId="352">
      <pivotArea dataOnly="0" labelOnly="1" fieldPosition="0">
        <references count="1">
          <reference field="0" count="0"/>
        </references>
      </pivotArea>
    </format>
    <format dxfId="351">
      <pivotArea collapsedLevelsAreSubtotals="1" fieldPosition="0">
        <references count="1">
          <reference field="0" count="1">
            <x v="11"/>
          </reference>
        </references>
      </pivotArea>
    </format>
    <format dxfId="350">
      <pivotArea dataOnly="0" labelOnly="1" fieldPosition="0">
        <references count="1">
          <reference field="0" count="1">
            <x v="11"/>
          </reference>
        </references>
      </pivotArea>
    </format>
    <format dxfId="349">
      <pivotArea outline="0" collapsedLevelsAreSubtotals="1" fieldPosition="0">
        <references count="1">
          <reference field="1" count="1" selected="0">
            <x v="1"/>
          </reference>
        </references>
      </pivotArea>
    </format>
    <format dxfId="348">
      <pivotArea type="topRight" dataOnly="0" labelOnly="1" outline="0" fieldPosition="0"/>
    </format>
    <format dxfId="347">
      <pivotArea dataOnly="0" labelOnly="1" fieldPosition="0">
        <references count="1">
          <reference field="1" count="1">
            <x v="1"/>
          </reference>
        </references>
      </pivotArea>
    </format>
  </formats>
  <pivotHierarchies count="16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nz tables" showRowHeaders="1" showColHeaders="1" showRowStripes="1" showColStripes="0" showLastColumn="1"/>
  <rowHierarchiesUsage count="1">
    <rowHierarchyUsage hierarchyUsage="25"/>
  </rowHierarchiesUsage>
  <colHierarchiesUsage count="1">
    <colHierarchyUsage hierarchyUsage="2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Head Cancer Report Tables.xlsx!d_agg_sex_data">
        <x15:activeTabTopLevelEntity name="[d_agg_sex_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17B9552-BF41-4366-8FFF-CA3DA3D0DE59}" name="PivotTable3" cacheId="2" applyNumberFormats="0" applyBorderFormats="0" applyFontFormats="0" applyPatternFormats="0" applyAlignmentFormats="0" applyWidthHeightFormats="1" dataCaption="Values" updatedVersion="8" minRefreshableVersion="3" subtotalHiddenItems="1" rowGrandTotals="0" colGrandTotals="0" itemPrintTitles="1" mergeItem="1" createdVersion="8" indent="0" showEmptyRow="1" showEmptyCol="1" outline="1" outlineData="1" multipleFieldFilters="0" rowHeaderCaption="Year">
  <location ref="A4:C17" firstHeaderRow="1" firstDataRow="2" firstDataCol="1"/>
  <pivotFields count="3">
    <pivotField axis="axisCol" allDrilled="1" subtotalTop="0" showAll="0" dataSourceSort="1" defaultSubtotal="0" defaultAttributeDrillState="1">
      <items count="2">
        <item x="0"/>
        <item x="1"/>
      </items>
    </pivotField>
    <pivotField axis="axisRow" allDrilled="1" subtotalTop="0" showAll="0" dataSourceSort="1" defaultSubtotal="0" defaultAttributeDrillState="1">
      <items count="12">
        <item x="0"/>
        <item x="1"/>
        <item x="2"/>
        <item x="3"/>
        <item x="4"/>
        <item x="5"/>
        <item x="6"/>
        <item x="7"/>
        <item x="8"/>
        <item x="9"/>
        <item x="10"/>
        <item x="11"/>
      </items>
    </pivotField>
    <pivotField dataField="1" subtotalTop="0" showAll="0" defaultSubtotal="0"/>
  </pivotFields>
  <rowFields count="1">
    <field x="1"/>
  </rowFields>
  <rowItems count="12">
    <i>
      <x/>
    </i>
    <i>
      <x v="1"/>
    </i>
    <i>
      <x v="2"/>
    </i>
    <i>
      <x v="3"/>
    </i>
    <i>
      <x v="4"/>
    </i>
    <i>
      <x v="5"/>
    </i>
    <i>
      <x v="6"/>
    </i>
    <i>
      <x v="7"/>
    </i>
    <i>
      <x v="8"/>
    </i>
    <i>
      <x v="9"/>
    </i>
    <i>
      <x v="10"/>
    </i>
    <i>
      <x v="11"/>
    </i>
  </rowItems>
  <colFields count="1">
    <field x="0"/>
  </colFields>
  <colItems count="2">
    <i>
      <x/>
    </i>
    <i>
      <x v="1"/>
    </i>
  </colItems>
  <dataFields count="1">
    <dataField fld="2" subtotal="count" baseField="0" baseItem="0"/>
  </dataFields>
  <formats count="19">
    <format dxfId="379">
      <pivotArea outline="0" collapsedLevelsAreSubtotals="1" fieldPosition="0"/>
    </format>
    <format dxfId="378">
      <pivotArea outline="0" collapsedLevelsAreSubtotals="1" fieldPosition="0"/>
    </format>
    <format dxfId="377">
      <pivotArea field="1" type="button" dataOnly="0" labelOnly="1" outline="0" axis="axisRow" fieldPosition="0"/>
    </format>
    <format dxfId="376">
      <pivotArea dataOnly="0" labelOnly="1" fieldPosition="0">
        <references count="1">
          <reference field="1" count="0"/>
        </references>
      </pivotArea>
    </format>
    <format dxfId="375">
      <pivotArea dataOnly="0" labelOnly="1" fieldPosition="0">
        <references count="1">
          <reference field="0" count="0"/>
        </references>
      </pivotArea>
    </format>
    <format dxfId="374">
      <pivotArea outline="0" collapsedLevelsAreSubtotals="1" fieldPosition="0"/>
    </format>
    <format dxfId="373">
      <pivotArea field="1" type="button" dataOnly="0" labelOnly="1" outline="0" axis="axisRow" fieldPosition="0"/>
    </format>
    <format dxfId="372">
      <pivotArea dataOnly="0" labelOnly="1" fieldPosition="0">
        <references count="1">
          <reference field="1" count="0"/>
        </references>
      </pivotArea>
    </format>
    <format dxfId="371">
      <pivotArea dataOnly="0" labelOnly="1" fieldPosition="0">
        <references count="1">
          <reference field="0" count="0"/>
        </references>
      </pivotArea>
    </format>
    <format dxfId="370">
      <pivotArea field="1" type="button" dataOnly="0" labelOnly="1" outline="0" axis="axisRow" fieldPosition="0"/>
    </format>
    <format dxfId="369">
      <pivotArea dataOnly="0" labelOnly="1" fieldPosition="0">
        <references count="1">
          <reference field="1" count="0"/>
        </references>
      </pivotArea>
    </format>
    <format dxfId="368">
      <pivotArea outline="0" collapsedLevelsAreSubtotals="1" fieldPosition="0">
        <references count="1">
          <reference field="0" count="1" selected="0">
            <x v="1"/>
          </reference>
        </references>
      </pivotArea>
    </format>
    <format dxfId="367">
      <pivotArea type="topRight" dataOnly="0" labelOnly="1" outline="0" fieldPosition="0"/>
    </format>
    <format dxfId="366">
      <pivotArea dataOnly="0" labelOnly="1" fieldPosition="0">
        <references count="1">
          <reference field="0" count="1">
            <x v="1"/>
          </reference>
        </references>
      </pivotArea>
    </format>
    <format dxfId="365">
      <pivotArea collapsedLevelsAreSubtotals="1" fieldPosition="0">
        <references count="1">
          <reference field="1" count="1">
            <x v="11"/>
          </reference>
        </references>
      </pivotArea>
    </format>
    <format dxfId="364">
      <pivotArea dataOnly="0" labelOnly="1" fieldPosition="0">
        <references count="1">
          <reference field="1" count="1">
            <x v="11"/>
          </reference>
        </references>
      </pivotArea>
    </format>
    <format dxfId="363">
      <pivotArea dataOnly="0" labelOnly="1" fieldPosition="0">
        <references count="1">
          <reference field="1" count="0"/>
        </references>
      </pivotArea>
    </format>
    <format dxfId="362">
      <pivotArea field="1" type="button" dataOnly="0" labelOnly="1" outline="0" axis="axisRow" fieldPosition="0"/>
    </format>
    <format dxfId="361">
      <pivotArea dataOnly="0" labelOnly="1" fieldPosition="0">
        <references count="1">
          <reference field="0" count="0"/>
        </references>
      </pivotArea>
    </format>
  </formats>
  <pivotHierarchies count="16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nz tables" showRowHeaders="1" showColHeaders="1" showRowStripes="1" showColStripes="0" showLastColumn="1"/>
  <rowHierarchiesUsage count="1">
    <rowHierarchyUsage hierarchyUsage="84"/>
  </rowHierarchiesUsage>
  <colHierarchiesUsage count="1">
    <colHierarchyUsage hierarchyUsage="8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Head Cancer Report Tables.xlsx!tum_agg_sex_data">
        <x15:activeTabTopLevelEntity name="[tum_agg_sex_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DE728CE5-D85E-41DF-83D5-5E63D6760046}" name="PivotTable6" cacheId="23" applyNumberFormats="0" applyBorderFormats="0" applyFontFormats="0" applyPatternFormats="0" applyAlignmentFormats="0" applyWidthHeightFormats="1" dataCaption="Values" errorCaption="--" showError="1" missingCaption="--" updatedVersion="8" minRefreshableVersion="3" rowGrandTotals="0" colGrandTotals="0" itemPrintTitles="1" createdVersion="8" indent="0" showEmptyRow="1" showEmptyCol="1" outline="1" outlineData="1" multipleFieldFilters="0" rowHeaderCaption="Year">
  <location ref="A20:H33" firstHeaderRow="1" firstDataRow="2" firstDataCol="1"/>
  <pivotFields count="3">
    <pivotField axis="axisCol" allDrilled="1" subtotalTop="0" showAll="0" dataSourceSort="1" defaultSubtotal="0" defaultAttributeDrillState="1">
      <items count="7">
        <item x="0"/>
        <item x="1"/>
        <item x="2"/>
        <item x="3"/>
        <item x="4"/>
        <item x="5"/>
        <item x="6"/>
      </items>
    </pivotField>
    <pivotField axis="axisRow" allDrilled="1" subtotalTop="0" showAll="0" dataSourceSort="1" defaultSubtotal="0" defaultAttributeDrillState="1">
      <items count="12">
        <item x="0"/>
        <item x="1"/>
        <item x="2"/>
        <item x="3"/>
        <item x="4"/>
        <item x="5"/>
        <item x="6"/>
        <item x="7"/>
        <item x="8"/>
        <item x="9"/>
        <item x="10"/>
        <item x="11"/>
      </items>
    </pivotField>
    <pivotField dataField="1" subtotalTop="0" showAll="0" defaultSubtotal="0"/>
  </pivotFields>
  <rowFields count="1">
    <field x="1"/>
  </rowFields>
  <rowItems count="12">
    <i>
      <x/>
    </i>
    <i>
      <x v="1"/>
    </i>
    <i>
      <x v="2"/>
    </i>
    <i>
      <x v="3"/>
    </i>
    <i>
      <x v="4"/>
    </i>
    <i>
      <x v="5"/>
    </i>
    <i>
      <x v="6"/>
    </i>
    <i>
      <x v="7"/>
    </i>
    <i>
      <x v="8"/>
    </i>
    <i>
      <x v="9"/>
    </i>
    <i>
      <x v="10"/>
    </i>
    <i>
      <x v="11"/>
    </i>
  </rowItems>
  <colFields count="1">
    <field x="0"/>
  </colFields>
  <colItems count="7">
    <i>
      <x/>
    </i>
    <i>
      <x v="1"/>
    </i>
    <i>
      <x v="2"/>
    </i>
    <i>
      <x v="3"/>
    </i>
    <i>
      <x v="4"/>
    </i>
    <i>
      <x v="5"/>
    </i>
    <i>
      <x v="6"/>
    </i>
  </colItems>
  <dataFields count="1">
    <dataField fld="2" subtotal="count" baseField="0" baseItem="0"/>
  </dataFields>
  <formats count="22">
    <format dxfId="312">
      <pivotArea outline="0" collapsedLevelsAreSubtotals="1" fieldPosition="0"/>
    </format>
    <format dxfId="311">
      <pivotArea dataOnly="0" labelOnly="1" fieldPosition="0">
        <references count="1">
          <reference field="1" count="0"/>
        </references>
      </pivotArea>
    </format>
    <format dxfId="310">
      <pivotArea field="1" type="button" dataOnly="0" labelOnly="1" outline="0" axis="axisRow" fieldPosition="0"/>
    </format>
    <format dxfId="309">
      <pivotArea dataOnly="0" labelOnly="1" fieldPosition="0">
        <references count="1">
          <reference field="0" count="0"/>
        </references>
      </pivotArea>
    </format>
    <format dxfId="308">
      <pivotArea outline="0" collapsedLevelsAreSubtotals="1" fieldPosition="0">
        <references count="1">
          <reference field="0" count="1" selected="0">
            <x v="6"/>
          </reference>
        </references>
      </pivotArea>
    </format>
    <format dxfId="307">
      <pivotArea type="topRight" dataOnly="0" labelOnly="1" outline="0" offset="F1" fieldPosition="0"/>
    </format>
    <format dxfId="306">
      <pivotArea dataOnly="0" labelOnly="1" fieldPosition="0">
        <references count="1">
          <reference field="0" count="1">
            <x v="6"/>
          </reference>
        </references>
      </pivotArea>
    </format>
    <format dxfId="305">
      <pivotArea collapsedLevelsAreSubtotals="1" fieldPosition="0">
        <references count="1">
          <reference field="1" count="1">
            <x v="11"/>
          </reference>
        </references>
      </pivotArea>
    </format>
    <format dxfId="304">
      <pivotArea dataOnly="0" labelOnly="1" fieldPosition="0">
        <references count="1">
          <reference field="1" count="1">
            <x v="11"/>
          </reference>
        </references>
      </pivotArea>
    </format>
    <format dxfId="303">
      <pivotArea outline="0" collapsedLevelsAreSubtotals="1" fieldPosition="0"/>
    </format>
    <format dxfId="302">
      <pivotArea dataOnly="0" labelOnly="1" fieldPosition="0">
        <references count="1">
          <reference field="1" count="0"/>
        </references>
      </pivotArea>
    </format>
    <format dxfId="301">
      <pivotArea outline="0" collapsedLevelsAreSubtotals="1" fieldPosition="0"/>
    </format>
    <format dxfId="300">
      <pivotArea dataOnly="0" labelOnly="1" fieldPosition="0">
        <references count="1">
          <reference field="1" count="0"/>
        </references>
      </pivotArea>
    </format>
    <format dxfId="299">
      <pivotArea field="1" type="button" dataOnly="0" labelOnly="1" outline="0" axis="axisRow" fieldPosition="0"/>
    </format>
    <format dxfId="298">
      <pivotArea dataOnly="0" labelOnly="1" fieldPosition="0">
        <references count="1">
          <reference field="0" count="0"/>
        </references>
      </pivotArea>
    </format>
    <format dxfId="297">
      <pivotArea field="1" type="button" dataOnly="0" labelOnly="1" outline="0" axis="axisRow" fieldPosition="0"/>
    </format>
    <format dxfId="296">
      <pivotArea dataOnly="0" labelOnly="1" fieldPosition="0">
        <references count="1">
          <reference field="0" count="0"/>
        </references>
      </pivotArea>
    </format>
    <format dxfId="295">
      <pivotArea dataOnly="0" labelOnly="1" fieldPosition="0">
        <references count="1">
          <reference field="0" count="0"/>
        </references>
      </pivotArea>
    </format>
    <format dxfId="5">
      <pivotArea field="1" type="button" dataOnly="0" labelOnly="1" outline="0" axis="axisRow" fieldPosition="0"/>
    </format>
    <format dxfId="4">
      <pivotArea dataOnly="0" labelOnly="1" fieldPosition="0">
        <references count="1">
          <reference field="1" count="0"/>
        </references>
      </pivotArea>
    </format>
    <format dxfId="1">
      <pivotArea field="1" type="button" dataOnly="0" labelOnly="1" outline="0" axis="axisRow" fieldPosition="0"/>
    </format>
    <format dxfId="0">
      <pivotArea dataOnly="0" labelOnly="1" fieldPosition="0">
        <references count="1">
          <reference field="0" count="0"/>
        </references>
      </pivotArea>
    </format>
  </formats>
  <pivotHierarchies count="16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nz tables" showRowHeaders="1" showColHeaders="1" showRowStripes="1" showColStripes="0" showLastColumn="1"/>
  <rowHierarchiesUsage count="1">
    <rowHierarchyUsage hierarchyUsage="18"/>
  </rowHierarchiesUsage>
  <colHierarchiesUsage count="1">
    <colHierarchyUsage hierarchyUsage="19"/>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Head Cancer Report Tables.xlsx!d_agg_race_data">
        <x15:activeTabTopLevelEntity name="[d_agg_race_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399C76FD-5836-4CE2-A44E-EBA417AE4C08}" name="PivotTable5" cacheId="20" applyNumberFormats="0" applyBorderFormats="0" applyFontFormats="0" applyPatternFormats="0" applyAlignmentFormats="0" applyWidthHeightFormats="1" dataCaption="Values" errorCaption="--" showError="1" missingCaption="--" updatedVersion="8" minRefreshableVersion="3" subtotalHiddenItems="1" rowGrandTotals="0" colGrandTotals="0" itemPrintTitles="1" mergeItem="1" createdVersion="8" indent="0" showEmptyRow="1" showEmptyCol="1" outline="1" outlineData="1" multipleFieldFilters="0" rowHeaderCaption="Year">
  <location ref="A4:H17" firstHeaderRow="1" firstDataRow="2" firstDataCol="1"/>
  <pivotFields count="3">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7">
        <item x="0"/>
        <item x="1"/>
        <item x="2"/>
        <item x="3"/>
        <item x="4"/>
        <item x="5"/>
        <item x="6"/>
      </items>
    </pivotField>
    <pivotField dataField="1" subtotalTop="0" showAll="0" defaultSubtotal="0"/>
  </pivotFields>
  <rowFields count="1">
    <field x="0"/>
  </rowFields>
  <rowItems count="12">
    <i>
      <x/>
    </i>
    <i>
      <x v="1"/>
    </i>
    <i>
      <x v="2"/>
    </i>
    <i>
      <x v="3"/>
    </i>
    <i>
      <x v="4"/>
    </i>
    <i>
      <x v="5"/>
    </i>
    <i>
      <x v="6"/>
    </i>
    <i>
      <x v="7"/>
    </i>
    <i>
      <x v="8"/>
    </i>
    <i>
      <x v="9"/>
    </i>
    <i>
      <x v="10"/>
    </i>
    <i>
      <x v="11"/>
    </i>
  </rowItems>
  <colFields count="1">
    <field x="1"/>
  </colFields>
  <colItems count="7">
    <i>
      <x/>
    </i>
    <i>
      <x v="1"/>
    </i>
    <i>
      <x v="2"/>
    </i>
    <i>
      <x v="3"/>
    </i>
    <i>
      <x v="4"/>
    </i>
    <i>
      <x v="5"/>
    </i>
    <i>
      <x v="6"/>
    </i>
  </colItems>
  <dataFields count="1">
    <dataField fld="2" subtotal="count" baseField="0" baseItem="0"/>
  </dataFields>
  <formats count="36">
    <format dxfId="346">
      <pivotArea type="all" dataOnly="0" outline="0" fieldPosition="0"/>
    </format>
    <format dxfId="345">
      <pivotArea outline="0" collapsedLevelsAreSubtotals="1" fieldPosition="0"/>
    </format>
    <format dxfId="344">
      <pivotArea type="origin" dataOnly="0" labelOnly="1" outline="0" fieldPosition="0"/>
    </format>
    <format dxfId="343">
      <pivotArea field="1" type="button" dataOnly="0" labelOnly="1" outline="0" axis="axisCol" fieldPosition="0"/>
    </format>
    <format dxfId="342">
      <pivotArea type="topRight" dataOnly="0" labelOnly="1" outline="0" fieldPosition="0"/>
    </format>
    <format dxfId="341">
      <pivotArea field="0" type="button" dataOnly="0" labelOnly="1" outline="0" axis="axisRow" fieldPosition="0"/>
    </format>
    <format dxfId="340">
      <pivotArea dataOnly="0" labelOnly="1" fieldPosition="0">
        <references count="1">
          <reference field="0" count="0"/>
        </references>
      </pivotArea>
    </format>
    <format dxfId="339">
      <pivotArea dataOnly="0" labelOnly="1" fieldPosition="0">
        <references count="1">
          <reference field="1" count="0"/>
        </references>
      </pivotArea>
    </format>
    <format dxfId="338">
      <pivotArea type="all" dataOnly="0" outline="0" fieldPosition="0"/>
    </format>
    <format dxfId="337">
      <pivotArea outline="0" collapsedLevelsAreSubtotals="1" fieldPosition="0"/>
    </format>
    <format dxfId="336">
      <pivotArea type="origin" dataOnly="0" labelOnly="1" outline="0" fieldPosition="0"/>
    </format>
    <format dxfId="335">
      <pivotArea field="1" type="button" dataOnly="0" labelOnly="1" outline="0" axis="axisCol" fieldPosition="0"/>
    </format>
    <format dxfId="334">
      <pivotArea type="topRight" dataOnly="0" labelOnly="1" outline="0" fieldPosition="0"/>
    </format>
    <format dxfId="333">
      <pivotArea field="0" type="button" dataOnly="0" labelOnly="1" outline="0" axis="axisRow" fieldPosition="0"/>
    </format>
    <format dxfId="332">
      <pivotArea dataOnly="0" labelOnly="1" fieldPosition="0">
        <references count="1">
          <reference field="0" count="0"/>
        </references>
      </pivotArea>
    </format>
    <format dxfId="331">
      <pivotArea dataOnly="0" labelOnly="1" fieldPosition="0">
        <references count="1">
          <reference field="1" count="0"/>
        </references>
      </pivotArea>
    </format>
    <format dxfId="330">
      <pivotArea type="all" dataOnly="0" outline="0" fieldPosition="0"/>
    </format>
    <format dxfId="329">
      <pivotArea outline="0" collapsedLevelsAreSubtotals="1" fieldPosition="0"/>
    </format>
    <format dxfId="328">
      <pivotArea type="origin" dataOnly="0" labelOnly="1" outline="0" fieldPosition="0"/>
    </format>
    <format dxfId="327">
      <pivotArea field="1" type="button" dataOnly="0" labelOnly="1" outline="0" axis="axisCol" fieldPosition="0"/>
    </format>
    <format dxfId="326">
      <pivotArea type="topRight" dataOnly="0" labelOnly="1" outline="0" fieldPosition="0"/>
    </format>
    <format dxfId="325">
      <pivotArea field="0" type="button" dataOnly="0" labelOnly="1" outline="0" axis="axisRow" fieldPosition="0"/>
    </format>
    <format dxfId="324">
      <pivotArea dataOnly="0" labelOnly="1" fieldPosition="0">
        <references count="1">
          <reference field="0" count="0"/>
        </references>
      </pivotArea>
    </format>
    <format dxfId="323">
      <pivotArea dataOnly="0" labelOnly="1" fieldPosition="0">
        <references count="1">
          <reference field="1" count="0"/>
        </references>
      </pivotArea>
    </format>
    <format dxfId="322">
      <pivotArea dataOnly="0" labelOnly="1" fieldPosition="0">
        <references count="1">
          <reference field="0" count="0"/>
        </references>
      </pivotArea>
    </format>
    <format dxfId="321">
      <pivotArea field="0" type="button" dataOnly="0" labelOnly="1" outline="0" axis="axisRow" fieldPosition="0"/>
    </format>
    <format dxfId="320">
      <pivotArea dataOnly="0" labelOnly="1" fieldPosition="0">
        <references count="1">
          <reference field="1" count="0"/>
        </references>
      </pivotArea>
    </format>
    <format dxfId="319">
      <pivotArea outline="0" collapsedLevelsAreSubtotals="1" fieldPosition="0">
        <references count="1">
          <reference field="1" count="1" selected="0">
            <x v="6"/>
          </reference>
        </references>
      </pivotArea>
    </format>
    <format dxfId="318">
      <pivotArea type="topRight" dataOnly="0" labelOnly="1" outline="0" offset="F1" fieldPosition="0"/>
    </format>
    <format dxfId="317">
      <pivotArea dataOnly="0" labelOnly="1" fieldPosition="0">
        <references count="1">
          <reference field="1" count="1">
            <x v="6"/>
          </reference>
        </references>
      </pivotArea>
    </format>
    <format dxfId="316">
      <pivotArea collapsedLevelsAreSubtotals="1" fieldPosition="0">
        <references count="1">
          <reference field="0" count="1">
            <x v="11"/>
          </reference>
        </references>
      </pivotArea>
    </format>
    <format dxfId="315">
      <pivotArea dataOnly="0" labelOnly="1" fieldPosition="0">
        <references count="1">
          <reference field="0" count="1">
            <x v="11"/>
          </reference>
        </references>
      </pivotArea>
    </format>
    <format dxfId="314">
      <pivotArea outline="0" collapsedLevelsAreSubtotals="1" fieldPosition="0">
        <references count="1">
          <reference field="1" count="1" selected="0">
            <x v="0"/>
          </reference>
        </references>
      </pivotArea>
    </format>
    <format dxfId="313">
      <pivotArea dataOnly="0" labelOnly="1" fieldPosition="0">
        <references count="1">
          <reference field="1" count="1">
            <x v="0"/>
          </reference>
        </references>
      </pivotArea>
    </format>
    <format dxfId="3">
      <pivotArea field="0" type="button" dataOnly="0" labelOnly="1" outline="0" axis="axisRow" fieldPosition="0"/>
    </format>
    <format dxfId="2">
      <pivotArea dataOnly="0" labelOnly="1" fieldPosition="0">
        <references count="1">
          <reference field="1" count="0"/>
        </references>
      </pivotArea>
    </format>
  </formats>
  <pivotHierarchies count="16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nz tables" showRowHeaders="1" showColHeaders="1" showRowStripes="1" showColStripes="0" showLastColumn="1"/>
  <rowHierarchiesUsage count="1">
    <rowHierarchyUsage hierarchyUsage="77"/>
  </rowHierarchiesUsage>
  <colHierarchiesUsage count="1">
    <colHierarchyUsage hierarchyUsage="7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Head Cancer Report Tables.xlsx!tum_agg_race_data">
        <x15:activeTabTopLevelEntity name="[tum_agg_race_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D0E49CD9-099E-4623-85C0-BF486C3B2398}" name="total_incidence_ind" cacheId="6" applyNumberFormats="0" applyBorderFormats="0" applyFontFormats="0" applyPatternFormats="0" applyAlignmentFormats="0" applyWidthHeightFormats="1" dataCaption="Values" missingCaption="--" tag="ac718c8d-3913-4ac5-ac35-af3dbf8e3230" updatedVersion="8" minRefreshableVersion="3" subtotalHiddenItems="1" rowGrandTotals="0" colGrandTotals="0" itemPrintTitles="1" createdVersion="8" indent="0" outline="1" outlineData="1" multipleFieldFilters="0" rowHeaderCaption="Year">
  <location ref="A4:C16" firstHeaderRow="0" firstDataRow="1" firstDataCol="1"/>
  <pivotFields count="5">
    <pivotField axis="axisRow" allDrilled="1" subtotalTop="0" showAll="0" dataSourceSort="1" defaultSubtotal="0" defaultAttributeDrillState="1">
      <items count="12">
        <item x="0"/>
        <item x="1"/>
        <item x="2"/>
        <item x="3"/>
        <item x="4"/>
        <item x="5"/>
        <item x="6"/>
        <item x="7"/>
        <item x="8"/>
        <item x="9"/>
        <item x="10"/>
        <item x="11"/>
      </items>
    </pivotField>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 dataField="1" subtotalTop="0" showAll="0" defaultSubtotal="0"/>
  </pivotFields>
  <rowFields count="1">
    <field x="0"/>
  </rowFields>
  <rowItems count="12">
    <i>
      <x/>
    </i>
    <i>
      <x v="1"/>
    </i>
    <i>
      <x v="2"/>
    </i>
    <i>
      <x v="3"/>
    </i>
    <i>
      <x v="4"/>
    </i>
    <i>
      <x v="5"/>
    </i>
    <i>
      <x v="6"/>
    </i>
    <i>
      <x v="7"/>
    </i>
    <i>
      <x v="8"/>
    </i>
    <i>
      <x v="9"/>
    </i>
    <i>
      <x v="10"/>
    </i>
    <i>
      <x v="11"/>
    </i>
  </rowItems>
  <colFields count="1">
    <field x="-2"/>
  </colFields>
  <colItems count="2">
    <i>
      <x/>
    </i>
    <i i="1">
      <x v="1"/>
    </i>
  </colItems>
  <dataFields count="2">
    <dataField name="Count" fld="1" baseField="0" baseItem="0"/>
    <dataField name="Rate*,_x000a_CI" fld="4" subtotal="count" baseField="0" baseItem="0"/>
  </dataFields>
  <formats count="23">
    <format dxfId="270">
      <pivotArea collapsedLevelsAreSubtotals="1" fieldPosition="0">
        <references count="1">
          <reference field="0" count="1">
            <x v="11"/>
          </reference>
        </references>
      </pivotArea>
    </format>
    <format dxfId="269">
      <pivotArea dataOnly="0" labelOnly="1" fieldPosition="0">
        <references count="1">
          <reference field="0" count="1">
            <x v="11"/>
          </reference>
        </references>
      </pivotArea>
    </format>
    <format dxfId="268">
      <pivotArea dataOnly="0" labelOnly="1" fieldPosition="0">
        <references count="1">
          <reference field="0" count="0"/>
        </references>
      </pivotArea>
    </format>
    <format dxfId="267">
      <pivotArea field="0" type="button" dataOnly="0" labelOnly="1" outline="0" axis="axisRow" fieldPosition="0"/>
    </format>
    <format dxfId="266">
      <pivotArea dataOnly="0" labelOnly="1" fieldPosition="0">
        <references count="1">
          <reference field="0" count="0"/>
        </references>
      </pivotArea>
    </format>
    <format dxfId="265">
      <pivotArea dataOnly="0" labelOnly="1" outline="0" fieldPosition="0">
        <references count="1">
          <reference field="4294967294" count="1">
            <x v="0"/>
          </reference>
        </references>
      </pivotArea>
    </format>
    <format dxfId="264">
      <pivotArea outline="0" collapsedLevelsAreSubtotals="1" fieldPosition="0">
        <references count="1">
          <reference field="4294967294" count="1" selected="0">
            <x v="1"/>
          </reference>
        </references>
      </pivotArea>
    </format>
    <format dxfId="263">
      <pivotArea outline="0" collapsedLevelsAreSubtotals="1" fieldPosition="0"/>
    </format>
    <format dxfId="262">
      <pivotArea dataOnly="0" labelOnly="1" fieldPosition="0">
        <references count="1">
          <reference field="0" count="0"/>
        </references>
      </pivotArea>
    </format>
    <format dxfId="261">
      <pivotArea dataOnly="0" labelOnly="1" outline="0" fieldPosition="0">
        <references count="1">
          <reference field="4294967294" count="1">
            <x v="1"/>
          </reference>
        </references>
      </pivotArea>
    </format>
    <format dxfId="260">
      <pivotArea type="all" dataOnly="0" outline="0" fieldPosition="0"/>
    </format>
    <format dxfId="259">
      <pivotArea outline="0" collapsedLevelsAreSubtotals="1" fieldPosition="0"/>
    </format>
    <format dxfId="258">
      <pivotArea field="0" type="button" dataOnly="0" labelOnly="1" outline="0" axis="axisRow" fieldPosition="0"/>
    </format>
    <format dxfId="257">
      <pivotArea dataOnly="0" labelOnly="1" fieldPosition="0">
        <references count="1">
          <reference field="0" count="0"/>
        </references>
      </pivotArea>
    </format>
    <format dxfId="256">
      <pivotArea dataOnly="0" labelOnly="1" outline="0" fieldPosition="0">
        <references count="1">
          <reference field="4294967294" count="2">
            <x v="0"/>
            <x v="1"/>
          </reference>
        </references>
      </pivotArea>
    </format>
    <format dxfId="255">
      <pivotArea type="all" dataOnly="0" outline="0" fieldPosition="0"/>
    </format>
    <format dxfId="254">
      <pivotArea field="0" type="button" dataOnly="0" labelOnly="1" outline="0" axis="axisRow" fieldPosition="0"/>
    </format>
    <format dxfId="253">
      <pivotArea dataOnly="0" labelOnly="1" outline="0" fieldPosition="0">
        <references count="1">
          <reference field="4294967294" count="2">
            <x v="0"/>
            <x v="1"/>
          </reference>
        </references>
      </pivotArea>
    </format>
    <format dxfId="252">
      <pivotArea dataOnly="0" labelOnly="1" outline="0" fieldPosition="0">
        <references count="1">
          <reference field="4294967294" count="1">
            <x v="1"/>
          </reference>
        </references>
      </pivotArea>
    </format>
    <format dxfId="251">
      <pivotArea outline="0" collapsedLevelsAreSubtotals="1" fieldPosition="0">
        <references count="1">
          <reference field="4294967294" count="1" selected="0">
            <x v="1"/>
          </reference>
        </references>
      </pivotArea>
    </format>
    <format dxfId="250">
      <pivotArea dataOnly="0" labelOnly="1" outline="0" fieldPosition="0">
        <references count="1">
          <reference field="4294967294" count="1">
            <x v="1"/>
          </reference>
        </references>
      </pivotArea>
    </format>
    <format dxfId="249">
      <pivotArea outline="0" collapsedLevelsAreSubtotals="1" fieldPosition="0"/>
    </format>
    <format dxfId="248">
      <pivotArea dataOnly="0" labelOnly="1" fieldPosition="0">
        <references count="1">
          <reference field="0" count="0"/>
        </references>
      </pivotArea>
    </format>
  </formats>
  <pivotHierarchies count="16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nd_cancers].[cncr_cllctn].&amp;[base of tongu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um_Year_AA].[cncr_cllctn].&amp;[other and unspecified parts of tongu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Rate*,_x000a_CI"/>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nz tables" showRowHeaders="1" showColHeaders="1" showRowStripes="1" showColStripes="0" showLastColumn="1"/>
  <rowHierarchiesUsage count="1">
    <rowHierarchyUsage hierarchyUsage="10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um_Year_AA]"/>
        <x15:activeTabTopLevelEntity name="[ind_cancer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5367CDA0-FA05-4A4F-AA45-2A97B8814FF3}" name="total_mort_ind" cacheId="7" applyNumberFormats="0" applyBorderFormats="0" applyFontFormats="0" applyPatternFormats="0" applyAlignmentFormats="0" applyWidthHeightFormats="1" dataCaption="Values" errorCaption="--" showError="1" missingCaption="--" tag="4257249b-78b5-484f-bc1d-0365f4ef99b8" updatedVersion="8" minRefreshableVersion="3" subtotalHiddenItems="1" rowGrandTotals="0" colGrandTotals="0" itemPrintTitles="1" createdVersion="8" indent="0" showEmptyRow="1" outline="1" outlineData="1" multipleFieldFilters="0" rowHeaderCaption="Year">
  <location ref="G4:I16" firstHeaderRow="0" firstDataRow="1" firstDataCol="1"/>
  <pivotFields count="6">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 axis="axisRow" allDrilled="1" subtotalTop="0" showAll="0" dataSourceSort="1" defaultSubtotal="0" defaultAttributeDrillState="1">
      <items count="12">
        <item x="0"/>
        <item x="1"/>
        <item x="2"/>
        <item x="3"/>
        <item x="4"/>
        <item x="5"/>
        <item x="6"/>
        <item x="7"/>
        <item x="8"/>
        <item x="9"/>
        <item x="10"/>
        <item x="11"/>
      </items>
    </pivotField>
    <pivotField dataField="1" subtotalTop="0" showAll="0" defaultSubtotal="0"/>
    <pivotField dataField="1" subtotalTop="0" showAll="0" defaultSubtotal="0"/>
  </pivotFields>
  <rowFields count="1">
    <field x="3"/>
  </rowFields>
  <rowItems count="12">
    <i>
      <x/>
    </i>
    <i>
      <x v="1"/>
    </i>
    <i>
      <x v="2"/>
    </i>
    <i>
      <x v="3"/>
    </i>
    <i>
      <x v="4"/>
    </i>
    <i>
      <x v="5"/>
    </i>
    <i>
      <x v="6"/>
    </i>
    <i>
      <x v="7"/>
    </i>
    <i>
      <x v="8"/>
    </i>
    <i>
      <x v="9"/>
    </i>
    <i>
      <x v="10"/>
    </i>
    <i>
      <x v="11"/>
    </i>
  </rowItems>
  <colFields count="1">
    <field x="-2"/>
  </colFields>
  <colItems count="2">
    <i>
      <x/>
    </i>
    <i i="1">
      <x v="1"/>
    </i>
  </colItems>
  <dataFields count="2">
    <dataField name="Count" fld="4" baseField="0" baseItem="0"/>
    <dataField name="Rate*,_x000a_CI" fld="5" subtotal="count" baseField="0" baseItem="0"/>
  </dataFields>
  <formats count="22">
    <format dxfId="292">
      <pivotArea collapsedLevelsAreSubtotals="1" fieldPosition="0">
        <references count="1">
          <reference field="3" count="1">
            <x v="11"/>
          </reference>
        </references>
      </pivotArea>
    </format>
    <format dxfId="291">
      <pivotArea dataOnly="0" labelOnly="1" fieldPosition="0">
        <references count="1">
          <reference field="3" count="1">
            <x v="11"/>
          </reference>
        </references>
      </pivotArea>
    </format>
    <format dxfId="290">
      <pivotArea outline="0" collapsedLevelsAreSubtotals="1" fieldPosition="0"/>
    </format>
    <format dxfId="289">
      <pivotArea dataOnly="0" labelOnly="1" fieldPosition="0">
        <references count="1">
          <reference field="3" count="0"/>
        </references>
      </pivotArea>
    </format>
    <format dxfId="288">
      <pivotArea field="3" type="button" dataOnly="0" labelOnly="1" outline="0" axis="axisRow" fieldPosition="0"/>
    </format>
    <format dxfId="287">
      <pivotArea dataOnly="0" labelOnly="1" fieldPosition="0">
        <references count="1">
          <reference field="3" count="0"/>
        </references>
      </pivotArea>
    </format>
    <format dxfId="286">
      <pivotArea dataOnly="0" labelOnly="1" outline="0" fieldPosition="0">
        <references count="1">
          <reference field="4294967294" count="1">
            <x v="0"/>
          </reference>
        </references>
      </pivotArea>
    </format>
    <format dxfId="285">
      <pivotArea outline="0" collapsedLevelsAreSubtotals="1" fieldPosition="0">
        <references count="1">
          <reference field="4294967294" count="1" selected="0">
            <x v="0"/>
          </reference>
        </references>
      </pivotArea>
    </format>
    <format dxfId="284">
      <pivotArea outline="0" collapsedLevelsAreSubtotals="1" fieldPosition="0">
        <references count="1">
          <reference field="4294967294" count="1" selected="0">
            <x v="0"/>
          </reference>
        </references>
      </pivotArea>
    </format>
    <format dxfId="283">
      <pivotArea outline="0" collapsedLevelsAreSubtotals="1" fieldPosition="0"/>
    </format>
    <format dxfId="282">
      <pivotArea dataOnly="0" labelOnly="1" fieldPosition="0">
        <references count="1">
          <reference field="3" count="0"/>
        </references>
      </pivotArea>
    </format>
    <format dxfId="281">
      <pivotArea dataOnly="0" labelOnly="1" outline="0" fieldPosition="0">
        <references count="1">
          <reference field="4294967294" count="1">
            <x v="1"/>
          </reference>
        </references>
      </pivotArea>
    </format>
    <format dxfId="280">
      <pivotArea field="3" type="button" dataOnly="0" labelOnly="1" outline="0" axis="axisRow" fieldPosition="0"/>
    </format>
    <format dxfId="279">
      <pivotArea dataOnly="0" labelOnly="1" outline="0" fieldPosition="0">
        <references count="1">
          <reference field="4294967294" count="2">
            <x v="0"/>
            <x v="1"/>
          </reference>
        </references>
      </pivotArea>
    </format>
    <format dxfId="278">
      <pivotArea field="3" type="button" dataOnly="0" labelOnly="1" outline="0" axis="axisRow" fieldPosition="0"/>
    </format>
    <format dxfId="277">
      <pivotArea dataOnly="0" labelOnly="1" outline="0" fieldPosition="0">
        <references count="1">
          <reference field="4294967294" count="2">
            <x v="0"/>
            <x v="1"/>
          </reference>
        </references>
      </pivotArea>
    </format>
    <format dxfId="276">
      <pivotArea dataOnly="0" labelOnly="1" outline="0" fieldPosition="0">
        <references count="1">
          <reference field="4294967294" count="1">
            <x v="1"/>
          </reference>
        </references>
      </pivotArea>
    </format>
    <format dxfId="275">
      <pivotArea outline="0" collapsedLevelsAreSubtotals="1" fieldPosition="0">
        <references count="1">
          <reference field="4294967294" count="1" selected="0">
            <x v="1"/>
          </reference>
        </references>
      </pivotArea>
    </format>
    <format dxfId="274">
      <pivotArea dataOnly="0" labelOnly="1" outline="0" fieldPosition="0">
        <references count="1">
          <reference field="4294967294" count="1">
            <x v="1"/>
          </reference>
        </references>
      </pivotArea>
    </format>
    <format dxfId="273">
      <pivotArea collapsedLevelsAreSubtotals="1" fieldPosition="0">
        <references count="2">
          <reference field="4294967294" count="1" selected="0">
            <x v="1"/>
          </reference>
          <reference field="3" count="1">
            <x v="11"/>
          </reference>
        </references>
      </pivotArea>
    </format>
    <format dxfId="272">
      <pivotArea outline="0" collapsedLevelsAreSubtotals="1" fieldPosition="0"/>
    </format>
    <format dxfId="271">
      <pivotArea dataOnly="0" labelOnly="1" fieldPosition="0">
        <references count="1">
          <reference field="3" count="0"/>
        </references>
      </pivotArea>
    </format>
  </formats>
  <pivotHierarchies count="16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D_Year_AA].[cncr_cllctn].&amp;[oropharynx]"/>
      </members>
    </pivotHierarchy>
    <pivotHierarchy dragToData="1"/>
    <pivotHierarchy dragToData="1"/>
    <pivotHierarchy dragToData="1"/>
    <pivotHierarchy dragToData="1"/>
    <pivotHierarchy dragToData="1"/>
    <pivotHierarchy multipleItemSelectionAllowed="1" dragToData="1">
      <members count="1" level="1">
        <member name="[ind_cancers].[cncr_cllctn].&amp;[base of tongu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um_Year_AA].[cncr_cllctn].&amp;[gums]"/>
      </members>
    </pivotHierarchy>
    <pivotHierarchy dragToData="1"/>
    <pivotHierarchy dragToData="1"/>
    <pivotHierarchy dragToData="1"/>
    <pivotHierarchy dragToData="1"/>
    <pivotHierarchy dragToData="1"/>
    <pivotHierarchy dragToData="1"/>
    <pivotHierarchy dragToData="1" caption="Count"/>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Rate*,_x000a_CI"/>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nz tables" showRowHeaders="1" showColHeaders="1" showRowStripes="1" showColStripes="0" showLastColumn="1"/>
  <rowHierarchiesUsage count="1">
    <rowHierarchyUsage hierarchyUsage="49"/>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_Year_AA]"/>
        <x15:activeTabTopLevelEntity name="[ind_cancer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24C96F72-34F5-4504-B977-4A5B1CF6043D}" name="PivotTable7" cacheId="8" applyNumberFormats="0" applyBorderFormats="0" applyFontFormats="0" applyPatternFormats="0" applyAlignmentFormats="0" applyWidthHeightFormats="1" dataCaption="Values" missingCaption="--" tag="c8db186a-4a0f-4107-9208-092378e61ce9" updatedVersion="8" minRefreshableVersion="3" subtotalHiddenItems="1" rowGrandTotals="0" colGrandTotals="0" itemPrintTitles="1" mergeItem="1" createdVersion="8" indent="0" showEmptyRow="1" showEmptyCol="1" outline="1" outlineData="1" multipleFieldFilters="0" rowHeaderCaption="Year">
  <location ref="A20:I34" firstHeaderRow="1" firstDataRow="2" firstDataCol="1"/>
  <pivotFields count="4">
    <pivotField axis="axisRow" allDrilled="1" subtotalTop="0" showAll="0" dataSourceSort="1" defaultSubtotal="0" defaultAttributeDrillState="1">
      <items count="13">
        <item x="0"/>
        <item x="1"/>
        <item x="2"/>
        <item x="3"/>
        <item x="4"/>
        <item x="5"/>
        <item x="6"/>
        <item x="7"/>
        <item x="8"/>
        <item x="9"/>
        <item x="10"/>
        <item x="11"/>
        <item x="12"/>
      </items>
    </pivotField>
    <pivotField allDrilled="1" subtotalTop="0" showAll="0" dataSourceSort="1" defaultSubtotal="0" defaultAttributeDrillState="1"/>
    <pivotField axis="axisCol" allDrilled="1" subtotalTop="0" showAll="0" dataSourceSort="1" defaultSubtotal="0" defaultAttributeDrillState="1">
      <items count="8">
        <item x="0"/>
        <item x="1"/>
        <item x="2"/>
        <item x="3"/>
        <item x="4"/>
        <item x="5"/>
        <item x="6"/>
        <item x="7"/>
      </items>
    </pivotField>
    <pivotField dataField="1" subtotalTop="0" showAll="0" defaultSubtotal="0"/>
  </pivotFields>
  <rowFields count="1">
    <field x="0"/>
  </rowFields>
  <rowItems count="13">
    <i>
      <x/>
    </i>
    <i>
      <x v="1"/>
    </i>
    <i>
      <x v="2"/>
    </i>
    <i>
      <x v="3"/>
    </i>
    <i>
      <x v="4"/>
    </i>
    <i>
      <x v="5"/>
    </i>
    <i>
      <x v="6"/>
    </i>
    <i>
      <x v="7"/>
    </i>
    <i>
      <x v="8"/>
    </i>
    <i>
      <x v="9"/>
    </i>
    <i>
      <x v="10"/>
    </i>
    <i>
      <x v="11"/>
    </i>
    <i>
      <x v="12"/>
    </i>
  </rowItems>
  <colFields count="1">
    <field x="2"/>
  </colFields>
  <colItems count="8">
    <i>
      <x/>
    </i>
    <i>
      <x v="1"/>
    </i>
    <i>
      <x v="2"/>
    </i>
    <i>
      <x v="3"/>
    </i>
    <i>
      <x v="4"/>
    </i>
    <i>
      <x v="5"/>
    </i>
    <i>
      <x v="6"/>
    </i>
    <i>
      <x v="7"/>
    </i>
  </colItems>
  <dataFields count="1">
    <dataField fld="3" subtotal="count" baseField="0" baseItem="0"/>
  </dataFields>
  <formats count="30">
    <format dxfId="189">
      <pivotArea type="all" dataOnly="0" outline="0" fieldPosition="0"/>
    </format>
    <format dxfId="188">
      <pivotArea field="0" type="button" dataOnly="0" labelOnly="1" outline="0" axis="axisRow" fieldPosition="0"/>
    </format>
    <format dxfId="187">
      <pivotArea dataOnly="0" labelOnly="1" fieldPosition="0">
        <references count="1">
          <reference field="0" count="0"/>
        </references>
      </pivotArea>
    </format>
    <format dxfId="186">
      <pivotArea collapsedLevelsAreSubtotals="1" fieldPosition="0">
        <references count="1">
          <reference field="0" count="1">
            <x v="12"/>
          </reference>
        </references>
      </pivotArea>
    </format>
    <format dxfId="185">
      <pivotArea dataOnly="0" labelOnly="1" fieldPosition="0">
        <references count="1">
          <reference field="0" count="1">
            <x v="12"/>
          </reference>
        </references>
      </pivotArea>
    </format>
    <format dxfId="184">
      <pivotArea type="topRight" dataOnly="0" labelOnly="1" outline="0" fieldPosition="0"/>
    </format>
    <format dxfId="183">
      <pivotArea type="topRight" dataOnly="0" labelOnly="1" outline="0" offset="N1" fieldPosition="0"/>
    </format>
    <format dxfId="182">
      <pivotArea field="-2" type="button" dataOnly="0" labelOnly="1" outline="0" axis="axisValues" fieldPosition="0"/>
    </format>
    <format dxfId="181">
      <pivotArea type="topRight" dataOnly="0" labelOnly="1" outline="0" fieldPosition="0"/>
    </format>
    <format dxfId="180">
      <pivotArea type="topRight" dataOnly="0" labelOnly="1" outline="0" offset="A1:B1" fieldPosition="0"/>
    </format>
    <format dxfId="179">
      <pivotArea type="origin" dataOnly="0" labelOnly="1" outline="0" fieldPosition="0"/>
    </format>
    <format dxfId="178">
      <pivotArea field="-2" type="button" dataOnly="0" labelOnly="1" outline="0" axis="axisValues" fieldPosition="0"/>
    </format>
    <format dxfId="177">
      <pivotArea type="topRight" dataOnly="0" labelOnly="1" outline="0" offset="A1:L1" fieldPosition="0"/>
    </format>
    <format dxfId="176">
      <pivotArea field="0" type="button" dataOnly="0" labelOnly="1" outline="0" axis="axisRow" fieldPosition="0"/>
    </format>
    <format dxfId="175">
      <pivotArea dataOnly="0" labelOnly="1" fieldPosition="0">
        <references count="1">
          <reference field="0" count="0"/>
        </references>
      </pivotArea>
    </format>
    <format dxfId="174">
      <pivotArea outline="0" collapsedLevelsAreSubtotals="1" fieldPosition="0"/>
    </format>
    <format dxfId="173">
      <pivotArea dataOnly="0" labelOnly="1" fieldPosition="0">
        <references count="1">
          <reference field="0" count="0"/>
        </references>
      </pivotArea>
    </format>
    <format dxfId="172">
      <pivotArea type="all" dataOnly="0" outline="0" fieldPosition="0"/>
    </format>
    <format dxfId="171">
      <pivotArea outline="0" collapsedLevelsAreSubtotals="1" fieldPosition="0"/>
    </format>
    <format dxfId="170">
      <pivotArea type="origin" dataOnly="0" labelOnly="1" outline="0" fieldPosition="0"/>
    </format>
    <format dxfId="169">
      <pivotArea field="2" type="button" dataOnly="0" labelOnly="1" outline="0" axis="axisCol" fieldPosition="0"/>
    </format>
    <format dxfId="168">
      <pivotArea type="topRight" dataOnly="0" labelOnly="1" outline="0" fieldPosition="0"/>
    </format>
    <format dxfId="167">
      <pivotArea field="0" type="button" dataOnly="0" labelOnly="1" outline="0" axis="axisRow" fieldPosition="0"/>
    </format>
    <format dxfId="166">
      <pivotArea dataOnly="0" labelOnly="1" fieldPosition="0">
        <references count="1">
          <reference field="0" count="0"/>
        </references>
      </pivotArea>
    </format>
    <format dxfId="165">
      <pivotArea dataOnly="0" labelOnly="1" fieldPosition="0">
        <references count="1">
          <reference field="2" count="0"/>
        </references>
      </pivotArea>
    </format>
    <format dxfId="164">
      <pivotArea outline="0" collapsedLevelsAreSubtotals="1" fieldPosition="0">
        <references count="1">
          <reference field="2" count="1" selected="0">
            <x v="7"/>
          </reference>
        </references>
      </pivotArea>
    </format>
    <format dxfId="163">
      <pivotArea dataOnly="0" labelOnly="1" fieldPosition="0">
        <references count="1">
          <reference field="2" count="1">
            <x v="7"/>
          </reference>
        </references>
      </pivotArea>
    </format>
    <format dxfId="162">
      <pivotArea field="0" type="button" dataOnly="0" labelOnly="1" outline="0" axis="axisRow" fieldPosition="0"/>
    </format>
    <format dxfId="161">
      <pivotArea dataOnly="0" labelOnly="1" fieldPosition="0">
        <references count="1">
          <reference field="2" count="0"/>
        </references>
      </pivotArea>
    </format>
    <format dxfId="160">
      <pivotArea dataOnly="0" labelOnly="1" fieldPosition="0">
        <references count="1">
          <reference field="2" count="0"/>
        </references>
      </pivotArea>
    </format>
  </formats>
  <pivotHierarchies count="16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nd_cancers].[cncr_cllctn].&amp;[base of tongu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Rate*"/>
    <pivotHierarchy dragToData="1"/>
    <pivotHierarchy dragToRow="0" dragToCol="0" dragToPage="0" dragToData="1"/>
    <pivotHierarchy dragToRow="0" dragToCol="0" dragToPage="0" dragToData="1" caption="CI"/>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nz tables" showRowHeaders="1" showColHeaders="1" showRowStripes="1" showColStripes="0" showLastColumn="1"/>
  <rowHierarchiesUsage count="1">
    <rowHierarchyUsage hierarchyUsage="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_age_data]"/>
        <x15:activeTabTopLevelEntity name="[ind_cancers]"/>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ncr_cllctn" xr10:uid="{569EFA25-E76A-44EF-949D-3757E296FD22}" sourceName="[ind_cancers].[cncr_cllctn]">
  <pivotTables>
    <pivotTable tabId="24" name="total_mort_ind"/>
    <pivotTable tabId="24" name="total_incidence_ind"/>
  </pivotTables>
  <data>
    <olap pivotCacheId="391981425">
      <levels count="2">
        <level uniqueName="[ind_cancers].[cncr_cllctn].[(All)]" sourceCaption="(All)" count="0"/>
        <level uniqueName="[ind_cancers].[cncr_cllctn].[cncr_cllctn]" sourceCaption="cncr_cllctn" count="15">
          <ranges>
            <range startItem="0">
              <i n="[ind_cancers].[cncr_cllctn].&amp;[base of tongue]" c="base of tongue"/>
              <i n="[ind_cancers].[cncr_cllctn].&amp;[eye]" c="eye"/>
              <i n="[ind_cancers].[cncr_cllctn].&amp;[floor of mouth]" c="floor of mouth"/>
              <i n="[ind_cancers].[cncr_cllctn].&amp;[gums]" c="gums"/>
              <i n="[ind_cancers].[cncr_cllctn].&amp;[hypopharynx]" c="hypopharynx"/>
              <i n="[ind_cancers].[cncr_cllctn].&amp;[oropharynx]" c="oropharynx"/>
              <i n="[ind_cancers].[cncr_cllctn].&amp;[other and ill-defined sites in lip, oral cavity and pharynx]" c="other and ill-defined sites in lip, oral cavity and pharynx"/>
              <i n="[ind_cancers].[cncr_cllctn].&amp;[other and unspecified major salivary glands]" c="other and unspecified major salivary glands"/>
              <i n="[ind_cancers].[cncr_cllctn].&amp;[other and unspecified parts of mouth]" c="other and unspecified parts of mouth"/>
              <i n="[ind_cancers].[cncr_cllctn].&amp;[other and unspecified parts of tongue]" c="other and unspecified parts of tongue"/>
              <i n="[ind_cancers].[cncr_cllctn].&amp;[palate]" c="palate"/>
              <i n="[ind_cancers].[cncr_cllctn].&amp;[parotid gland]" c="parotid gland"/>
              <i n="[ind_cancers].[cncr_cllctn].&amp;[pituitary gland]" c="pituitary gland"/>
              <i n="[ind_cancers].[cncr_cllctn].&amp;[pyriform sinus]" c="pyriform sinus"/>
              <i n="[ind_cancers].[cncr_cllctn].&amp;[tonsil]" c="tonsil"/>
            </range>
          </ranges>
        </level>
      </levels>
      <selections count="1">
        <selection n="[ind_cancers].[cncr_cllctn].&amp;[base of tongue]"/>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ncr_cllctn1" xr10:uid="{91E97D35-FDEE-42B1-91A6-80691364D6A3}" sourceName="[ind_cancers].[cncr_cllctn]">
  <pivotTables>
    <pivotTable tabId="32" name="PivotTable6"/>
    <pivotTable tabId="32" name="PivotTable7"/>
  </pivotTables>
  <data>
    <olap pivotCacheId="848034640">
      <levels count="2">
        <level uniqueName="[ind_cancers].[cncr_cllctn].[(All)]" sourceCaption="(All)" count="0"/>
        <level uniqueName="[ind_cancers].[cncr_cllctn].[cncr_cllctn]" sourceCaption="cncr_cllctn" count="15">
          <ranges>
            <range startItem="0">
              <i n="[ind_cancers].[cncr_cllctn].&amp;[base of tongue]" c="base of tongue"/>
              <i n="[ind_cancers].[cncr_cllctn].&amp;[eye]" c="eye"/>
              <i n="[ind_cancers].[cncr_cllctn].&amp;[floor of mouth]" c="floor of mouth"/>
              <i n="[ind_cancers].[cncr_cllctn].&amp;[gums]" c="gums"/>
              <i n="[ind_cancers].[cncr_cllctn].&amp;[hypopharynx]" c="hypopharynx"/>
              <i n="[ind_cancers].[cncr_cllctn].&amp;[oropharynx]" c="oropharynx"/>
              <i n="[ind_cancers].[cncr_cllctn].&amp;[other and ill-defined sites in lip, oral cavity and pharynx]" c="other and ill-defined sites in lip, oral cavity and pharynx"/>
              <i n="[ind_cancers].[cncr_cllctn].&amp;[other and unspecified major salivary glands]" c="other and unspecified major salivary glands"/>
              <i n="[ind_cancers].[cncr_cllctn].&amp;[other and unspecified parts of mouth]" c="other and unspecified parts of mouth"/>
              <i n="[ind_cancers].[cncr_cllctn].&amp;[other and unspecified parts of tongue]" c="other and unspecified parts of tongue"/>
              <i n="[ind_cancers].[cncr_cllctn].&amp;[palate]" c="palate"/>
              <i n="[ind_cancers].[cncr_cllctn].&amp;[parotid gland]" c="parotid gland"/>
              <i n="[ind_cancers].[cncr_cllctn].&amp;[pituitary gland]" c="pituitary gland"/>
              <i n="[ind_cancers].[cncr_cllctn].&amp;[pyriform sinus]" c="pyriform sinus"/>
              <i n="[ind_cancers].[cncr_cllctn].&amp;[tonsil]" c="tonsil"/>
            </range>
          </ranges>
        </level>
      </levels>
      <selections count="1">
        <selection n="[ind_cancers].[cncr_cllctn].&amp;[base of tongue]"/>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ncr_cllctn2" xr10:uid="{8E24C3DE-316D-4DDA-A07D-26FBE7DCB17D}" sourceName="[ind_cancers].[cncr_cllctn]">
  <pivotTables>
    <pivotTable tabId="36" name="PivotTable8"/>
    <pivotTable tabId="36" name="PivotTable11"/>
  </pivotTables>
  <data>
    <olap pivotCacheId="1927831070">
      <levels count="2">
        <level uniqueName="[ind_cancers].[cncr_cllctn].[(All)]" sourceCaption="(All)" count="0"/>
        <level uniqueName="[ind_cancers].[cncr_cllctn].[cncr_cllctn]" sourceCaption="cncr_cllctn" count="15">
          <ranges>
            <range startItem="0">
              <i n="[ind_cancers].[cncr_cllctn].&amp;[base of tongue]" c="base of tongue"/>
              <i n="[ind_cancers].[cncr_cllctn].&amp;[eye]" c="eye"/>
              <i n="[ind_cancers].[cncr_cllctn].&amp;[floor of mouth]" c="floor of mouth"/>
              <i n="[ind_cancers].[cncr_cllctn].&amp;[gums]" c="gums"/>
              <i n="[ind_cancers].[cncr_cllctn].&amp;[hypopharynx]" c="hypopharynx"/>
              <i n="[ind_cancers].[cncr_cllctn].&amp;[oropharynx]" c="oropharynx"/>
              <i n="[ind_cancers].[cncr_cllctn].&amp;[other and ill-defined sites in lip, oral cavity and pharynx]" c="other and ill-defined sites in lip, oral cavity and pharynx"/>
              <i n="[ind_cancers].[cncr_cllctn].&amp;[other and unspecified major salivary glands]" c="other and unspecified major salivary glands"/>
              <i n="[ind_cancers].[cncr_cllctn].&amp;[other and unspecified parts of mouth]" c="other and unspecified parts of mouth"/>
              <i n="[ind_cancers].[cncr_cllctn].&amp;[other and unspecified parts of tongue]" c="other and unspecified parts of tongue"/>
              <i n="[ind_cancers].[cncr_cllctn].&amp;[palate]" c="palate"/>
              <i n="[ind_cancers].[cncr_cllctn].&amp;[parotid gland]" c="parotid gland"/>
              <i n="[ind_cancers].[cncr_cllctn].&amp;[pituitary gland]" c="pituitary gland"/>
              <i n="[ind_cancers].[cncr_cllctn].&amp;[pyriform sinus]" c="pyriform sinus"/>
              <i n="[ind_cancers].[cncr_cllctn].&amp;[tonsil]" c="tonsil"/>
            </range>
          </ranges>
        </level>
      </levels>
      <selections count="1">
        <selection n="[ind_cancers].[cncr_cllctn].&amp;[base of tongue]"/>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ncr_cllctn3" xr10:uid="{191A930B-E4D5-4AEA-8FB8-BCA9EBA08832}" sourceName="[ind_cancers].[cncr_cllctn]">
  <pivotTables>
    <pivotTable tabId="40" name="PivotTable12"/>
    <pivotTable tabId="40" name="PivotTable13"/>
  </pivotTables>
  <data>
    <olap pivotCacheId="1877964049">
      <levels count="2">
        <level uniqueName="[ind_cancers].[cncr_cllctn].[(All)]" sourceCaption="(All)" count="0"/>
        <level uniqueName="[ind_cancers].[cncr_cllctn].[cncr_cllctn]" sourceCaption="cncr_cllctn" count="15">
          <ranges>
            <range startItem="0">
              <i n="[ind_cancers].[cncr_cllctn].&amp;[base of tongue]" c="base of tongue"/>
              <i n="[ind_cancers].[cncr_cllctn].&amp;[eye]" c="eye"/>
              <i n="[ind_cancers].[cncr_cllctn].&amp;[floor of mouth]" c="floor of mouth"/>
              <i n="[ind_cancers].[cncr_cllctn].&amp;[gums]" c="gums"/>
              <i n="[ind_cancers].[cncr_cllctn].&amp;[hypopharynx]" c="hypopharynx"/>
              <i n="[ind_cancers].[cncr_cllctn].&amp;[oropharynx]" c="oropharynx"/>
              <i n="[ind_cancers].[cncr_cllctn].&amp;[other and ill-defined sites in lip, oral cavity and pharynx]" c="other and ill-defined sites in lip, oral cavity and pharynx"/>
              <i n="[ind_cancers].[cncr_cllctn].&amp;[other and unspecified major salivary glands]" c="other and unspecified major salivary glands"/>
              <i n="[ind_cancers].[cncr_cllctn].&amp;[other and unspecified parts of mouth]" c="other and unspecified parts of mouth"/>
              <i n="[ind_cancers].[cncr_cllctn].&amp;[other and unspecified parts of tongue]" c="other and unspecified parts of tongue"/>
              <i n="[ind_cancers].[cncr_cllctn].&amp;[palate]" c="palate"/>
              <i n="[ind_cancers].[cncr_cllctn].&amp;[parotid gland]" c="parotid gland"/>
              <i n="[ind_cancers].[cncr_cllctn].&amp;[pituitary gland]" c="pituitary gland"/>
              <i n="[ind_cancers].[cncr_cllctn].&amp;[pyriform sinus]" c="pyriform sinus"/>
              <i n="[ind_cancers].[cncr_cllctn].&amp;[tonsil]" c="tonsil"/>
            </range>
          </ranges>
        </level>
      </levels>
      <selections count="1">
        <selection n="[ind_cancers].[cncr_cllctn].&amp;[base of tongue]"/>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ncr_cllctn" xr10:uid="{0CFE6D05-A660-41E8-B66D-6263E0D7AA7F}" cache="Slicer_cncr_cllctn" caption="Type of Cancer" level="1"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ncr_cllctn 1" xr10:uid="{8019EEC3-5AD5-4C20-939B-66910782DD93}" cache="Slicer_cncr_cllctn1" caption="Type of Cancer" level="1"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ncr_cllctn 2" xr10:uid="{1194CC24-BE56-46C2-A5FC-6B7D31632ECA}" cache="Slicer_cncr_cllctn2" caption="Type of Cancer" level="1"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ncr_cllctn 3" xr10:uid="{5CBA97EE-1683-4AFC-A826-9AC9A3C87659}" cache="Slicer_cncr_cllctn3" caption="Type of Cancer" level="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E130A474-C7B2-4F8B-B353-CF00AA8E5873}" name="tum_agg_sex_data" displayName="tum_agg_sex_data" ref="A1:G25" totalsRowShown="0">
  <autoFilter ref="A1:G25" xr:uid="{E130A474-C7B2-4F8B-B353-CF00AA8E5873}"/>
  <tableColumns count="7">
    <tableColumn id="1" xr3:uid="{3E7EBBC0-CB02-4D18-9675-AEA81DCC00E3}" name="DX_YEAR"/>
    <tableColumn id="2" xr3:uid="{AA8B7BFC-B74D-4D56-806E-7B05B07F9784}" name="new_sex"/>
    <tableColumn id="3" xr3:uid="{5FEA6A9B-B5B4-43C6-AC38-FF4DE70DC1C5}" name="Count"/>
    <tableColumn id="4" xr3:uid="{ED1CA878-5CC3-41A2-BB70-218D4A6DC596}" name="age_adj_rates"/>
    <tableColumn id="5" xr3:uid="{8417FAA0-C9B1-4E0D-9EF8-4C330B004A98}" name="ageadj_CI_Lo"/>
    <tableColumn id="6" xr3:uid="{FB78AF4B-CBA8-43AA-BEB8-3781023FDD8D}" name="ageadj_CI_Hi"/>
    <tableColumn id="7" xr3:uid="{5880BD30-73F3-4869-9478-43FFDF35DCEC}" name="ci_range">
      <calculatedColumnFormula>_xlfn.CONCAT(ROUND(D2,1),_xlfn.UNICHAR(10),"(",ROUND(E2,1),", ",ROUND(F2,1),")")</calculatedColumnFormula>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C02B2B22-FE75-44C2-BA53-3A179B7917AF}" name="d_sex_data" displayName="d_sex_data" ref="A1:H169" totalsRowShown="0">
  <autoFilter ref="A1:H169" xr:uid="{C02B2B22-FE75-44C2-BA53-3A179B7917AF}"/>
  <tableColumns count="8">
    <tableColumn id="1" xr3:uid="{F5D051A3-6D25-446F-9ECC-F6875B8724EF}" name="year"/>
    <tableColumn id="2" xr3:uid="{35D8FE78-63A1-4FCB-A5B6-812ACC13811A}" name="cncr_cllctn"/>
    <tableColumn id="3" xr3:uid="{DEE40C2D-7A64-4AD7-AAEB-787512A88B75}" name="sex"/>
    <tableColumn id="4" xr3:uid="{324A363C-4910-43F5-8403-C4EC4C1455A0}" name="Count"/>
    <tableColumn id="5" xr3:uid="{C4E154D9-C3DD-4A63-BD46-6B4827453CED}" name="age_adj_rates"/>
    <tableColumn id="6" xr3:uid="{98E4EAEB-0ED3-4F5F-90F6-1B7A8F3988CF}" name="ageadj_CI_Lo"/>
    <tableColumn id="7" xr3:uid="{9E3FADC9-3480-4DA3-8CC2-368097EB738D}" name="ageadj_CI_Hi"/>
    <tableColumn id="8" xr3:uid="{8FA16816-42DD-4045-AD02-B2BC113150B1}" name="ci_range" dataDxfId="62">
      <calculatedColumnFormula>_xlfn.CONCAT("(",ROUND(d_sex_data[[#This Row],[ageadj_CI_Lo]],1),", ",ROUND(d_sex_data[[#This Row],[ageadj_CI_Hi]],1),")")</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0601CC8-5F23-4B4F-9851-F85E1A28425E}" name="tum_age_data" displayName="tum_age_data" ref="A1:J925" totalsRowShown="0">
  <autoFilter ref="A1:J925" xr:uid="{20601CC8-5F23-4B4F-9851-F85E1A28425E}"/>
  <tableColumns count="10">
    <tableColumn id="1" xr3:uid="{389D4CFF-BC6F-43B9-821F-7A2007F3EDAB}" name="cncr_cllctn"/>
    <tableColumn id="2" xr3:uid="{05DC020D-C8E1-4310-AB68-DB91A29EB914}" name="DX_YEAR"/>
    <tableColumn id="3" xr3:uid="{DADAAD67-2357-48C5-8689-7310444D32BF}" name="AGE_GRP1"/>
    <tableColumn id="4" xr3:uid="{DBE4A6B1-89E5-463D-95B1-D9F12417C378}" name="COUNT"/>
    <tableColumn id="5" xr3:uid="{3730A0DC-35BE-433C-9B20-698FEF35E715}" name="PERCENT"/>
    <tableColumn id="6" xr3:uid="{0CD2E660-6EB3-438A-B918-FE62C096A7E5}" name="Population"/>
    <tableColumn id="7" xr3:uid="{6BE160B8-0CE7-4EDE-BC2C-5CEF556EA977}" name="Crude_rate"/>
    <tableColumn id="8" xr3:uid="{0EB82ED8-A37B-464C-9372-BD95A0C28FA3}" name="crude_Rate_CIL"/>
    <tableColumn id="9" xr3:uid="{2ACD2FD1-6FC6-4CE3-82B0-4D07A624C727}" name="crude_Rate_CIU"/>
    <tableColumn id="10" xr3:uid="{6C55E4AB-D01B-4865-9411-0B80B65C4EEB}" name="ci_range" dataDxfId="61">
      <calculatedColumnFormula>_xlfn.CONCAT("(",ROUND(tum_age_data[[#This Row],[crude_Rate_CIL]],1),", ",ROUND(tum_age_data[[#This Row],[crude_Rate_CIU]],1),")")</calculatedColumnFormula>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CA10C14-1673-40CE-B9FB-D6159C68EEBF}" name="d_age_data" displayName="d_age_data" ref="A1:I372" totalsRowShown="0">
  <autoFilter ref="A1:I372" xr:uid="{FCA10C14-1673-40CE-B9FB-D6159C68EEBF}"/>
  <tableColumns count="9">
    <tableColumn id="1" xr3:uid="{7873696A-2E18-41BB-A8FA-EC70267ABDF2}" name="cncr_cllctn"/>
    <tableColumn id="2" xr3:uid="{8EAB10BE-3C06-4FD8-8177-F71EB0A8ACA0}" name="year"/>
    <tableColumn id="3" xr3:uid="{A09A9A94-8786-485C-BC1D-FC3F7FA77961}" name="AGE_GRP1"/>
    <tableColumn id="4" xr3:uid="{936756B6-AFCB-4EF1-84FC-433058B7D81E}" name="COUNT"/>
    <tableColumn id="5" xr3:uid="{49C3E129-0C1B-429A-90B7-1EE9F9D89D52}" name="PERCENT"/>
    <tableColumn id="6" xr3:uid="{9270A932-682E-40F5-9A6E-A1289193BC8A}" name="Crude_rate"/>
    <tableColumn id="7" xr3:uid="{967B4BEE-2193-4404-AD5D-BD273CE6C775}" name="crude_Rate_CIL"/>
    <tableColumn id="8" xr3:uid="{BC5F3E88-3DB8-422C-9E9E-A506D487FE29}" name="crude_Rate_CIU"/>
    <tableColumn id="9" xr3:uid="{68CF064E-88D5-4AA4-9380-FA2CC5DEC433}" name="ci_range" dataDxfId="60">
      <calculatedColumnFormula>_xlfn.CONCAT("(",ROUND(d_age_data[[#This Row],[crude_Rate_CIL]],1),", ",ROUND(d_age_data[[#This Row],[crude_Rate_CIU]],1),")")</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DAC58C20-1A16-4598-A3E4-C862024A93C8}" name="ind_cancers" displayName="ind_cancers" ref="A1:A16" totalsRowShown="0">
  <autoFilter ref="A1:A16" xr:uid="{DAC58C20-1A16-4598-A3E4-C862024A93C8}"/>
  <tableColumns count="1">
    <tableColumn id="1" xr3:uid="{2D61FC80-C76C-4985-9233-B66CCE8C5003}" name="cncr_cllct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FCC12D8B-56A7-4DBD-81F1-8576DE10F8C3}" name="Tum_Year_AA" displayName="Tum_Year_AA" ref="A2:H182" totalsRowShown="0">
  <autoFilter ref="A2:H182" xr:uid="{FCC12D8B-56A7-4DBD-81F1-8576DE10F8C3}"/>
  <tableColumns count="8">
    <tableColumn id="1" xr3:uid="{28277C12-7593-4C8C-9412-43051647974F}" name="DX_YEAR"/>
    <tableColumn id="2" xr3:uid="{22E90DD1-6C83-4A76-9CF6-66302A39EAA3}" name="cncr_cllctn"/>
    <tableColumn id="3" xr3:uid="{F505FC1A-A784-4810-9C9F-5994A44BF20F}" name="Count"/>
    <tableColumn id="4" xr3:uid="{AB48645D-931B-401C-B279-0054C990CBA2}" name="Pop_sum"/>
    <tableColumn id="5" xr3:uid="{66B02265-0AA9-4E97-BE99-BCE4B96486A4}" name="age_adj_rates"/>
    <tableColumn id="6" xr3:uid="{8998AAC9-41A7-44DF-B63C-62A425BA020F}" name="ageadj_CI_Lo"/>
    <tableColumn id="7" xr3:uid="{42C4F984-2ED4-48E5-958C-4367AD71B361}" name="ageadj_CI_Hi"/>
    <tableColumn id="8" xr3:uid="{5ED0B121-F275-4B3A-A14E-3F6EE437ACE2}" name="ci_range" dataDxfId="59">
      <calculatedColumnFormula>_xlfn.CONCAT("(",ROUND(Tum_Year_AA[[#This Row],[ageadj_CI_Lo]],1),", ",ROUND(Tum_Year_AA[[#This Row],[ageadj_CI_Hi]],1),")")</calculatedColumnFormula>
    </tableColumn>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862AF4FC-3072-4183-B71D-C0059C1191AF}" name="D_Year_AA" displayName="D_Year_AA" ref="A2:G106" totalsRowShown="0">
  <autoFilter ref="A2:G106" xr:uid="{862AF4FC-3072-4183-B71D-C0059C1191AF}"/>
  <tableColumns count="7">
    <tableColumn id="1" xr3:uid="{271E995A-E874-4199-AAA4-1CDE1FB0AF25}" name="year"/>
    <tableColumn id="2" xr3:uid="{81CC25B8-BB9E-4D33-B5E1-B9872B9E9A9C}" name="cncr_cllctn"/>
    <tableColumn id="3" xr3:uid="{2BA08399-A2EF-4BE8-B815-C87F2E6BBCA9}" name="Count"/>
    <tableColumn id="4" xr3:uid="{1F57385B-D347-4441-8BCC-E3BC8E3F1DAC}" name="age_adj_rates"/>
    <tableColumn id="5" xr3:uid="{2A40E67E-E1F6-44C8-BA93-C8014304DAF7}" name="ageadj_CI_Lo"/>
    <tableColumn id="6" xr3:uid="{6DD109CF-462E-41AF-83E0-B13C292FE7A5}" name="ageadj_CI_Hi"/>
    <tableColumn id="7" xr3:uid="{F169F1CB-56AE-41CE-94D5-EB2E26FD8841}" name="ci_range" dataDxfId="58">
      <calculatedColumnFormula>_xlfn.CONCAT("(",ROUND(D_Year_AA[[#This Row],[ageadj_CI_Lo]],1),", ",ROUND(D_Year_AA[[#This Row],[ageadj_CI_Hi]],1),")")</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309C63BC-0DB4-4159-8FBF-BC197B467DFC}" name="d_agg_sex_data" displayName="d_agg_sex_data" ref="A1:G25" totalsRowShown="0">
  <autoFilter ref="A1:G25" xr:uid="{309C63BC-0DB4-4159-8FBF-BC197B467DFC}"/>
  <tableColumns count="7">
    <tableColumn id="1" xr3:uid="{6E70FBC6-2A8D-4394-B1C1-C558DE528C0C}" name="year"/>
    <tableColumn id="2" xr3:uid="{FDA7FB09-8CF0-4DAC-892E-28BF6E81F8A4}" name="sex"/>
    <tableColumn id="3" xr3:uid="{E7FE24CE-B474-4B66-8C0C-3291EF8DF49F}" name="Count"/>
    <tableColumn id="4" xr3:uid="{6C656CF9-5C32-470C-95CD-595695AEC7B0}" name="age_adj_rates"/>
    <tableColumn id="5" xr3:uid="{32023E0B-0291-4AA1-A522-DED01593FE92}" name="ageadj_CI_Lo"/>
    <tableColumn id="6" xr3:uid="{AFAE6A56-F264-40E6-A43F-C16B6A0BA246}" name="ageadj_CI_Hi"/>
    <tableColumn id="7" xr3:uid="{4FC1FD37-5AEE-49EA-8F2A-EE9F931C8549}" name="ci_range"/>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352562B-A81C-4749-AA61-9D54FA37175E}" name="tum_agg_age_data" displayName="tum_agg_age_data" ref="A1:J98" totalsRowShown="0">
  <autoFilter ref="A1:J98" xr:uid="{5352562B-A81C-4749-AA61-9D54FA37175E}"/>
  <tableColumns count="10">
    <tableColumn id="1" xr3:uid="{C86D2D19-F955-47D4-B60A-EBA64C647068}" name="CNR_GRP3"/>
    <tableColumn id="2" xr3:uid="{6656A6DC-2157-49A8-BD48-279179783F60}" name="DX_YEAR"/>
    <tableColumn id="3" xr3:uid="{002DAF3C-C34F-427C-9377-31754EFA604D}" name="AGE_GRP1"/>
    <tableColumn id="4" xr3:uid="{545D9D2A-681D-48F3-A342-F5AB3E7A63B4}" name="COUNT"/>
    <tableColumn id="5" xr3:uid="{1A5DE3C9-B3D3-4E88-A5AB-600A9413B079}" name="PERCENT"/>
    <tableColumn id="6" xr3:uid="{6513F628-7FED-460A-9521-EE7549B28455}" name="Population"/>
    <tableColumn id="7" xr3:uid="{3D274029-379A-4090-8BDC-FF2E4EBCF1D7}" name="Crude_rate"/>
    <tableColumn id="8" xr3:uid="{487EDBAD-E7FB-42C6-87D7-1D7E3D43585D}" name="crude_Rate_CIL"/>
    <tableColumn id="9" xr3:uid="{CE221CF1-AA1B-4BB3-B50C-0CB588C15F83}" name="crude_Rate_CIU"/>
    <tableColumn id="10" xr3:uid="{468F76AA-91D8-4218-83A6-7E9C1BCA521D}" name="ci_range">
      <calculatedColumnFormula>_xlfn.CONCAT(ROUND(G2,1),_xlfn.UNICHAR(10),"(",ROUND(H2,1),", ",ROUND(I2,1),")")</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7595EAC0-45E7-43C1-8C8B-E8E2F132A866}" name="d_agg_age_data" displayName="d_agg_age_data" ref="A1:I77" totalsRowShown="0">
  <autoFilter ref="A1:I77" xr:uid="{7595EAC0-45E7-43C1-8C8B-E8E2F132A866}"/>
  <tableColumns count="9">
    <tableColumn id="1" xr3:uid="{B28C1DAE-CA05-4735-8642-F0FCAAD6CB86}" name="Aggregate_Recode"/>
    <tableColumn id="2" xr3:uid="{60C63D6D-D91D-4B7A-A4D8-A724CF13211C}" name="year"/>
    <tableColumn id="3" xr3:uid="{A56EE4BA-6698-4D4A-8A41-DE6DCC176B92}" name="AGE_GRP1"/>
    <tableColumn id="4" xr3:uid="{2C4DFD1C-A1B9-44F9-AB4A-26F70FC8A9BF}" name="COUNT"/>
    <tableColumn id="5" xr3:uid="{59810AAE-38ED-473F-ACA3-525C1F364751}" name="PERCENT"/>
    <tableColumn id="6" xr3:uid="{8EC9C9CB-6D45-4CE8-96E4-6922ECA12C4D}" name="Crude_rate"/>
    <tableColumn id="7" xr3:uid="{E796E712-C3E6-4B05-A2BD-071CB23FC1D2}" name="crude_Rate_CIL"/>
    <tableColumn id="8" xr3:uid="{FEDB61A7-6FC0-42E7-8287-1A70173FF2DC}" name="crude_Rate_CIU"/>
    <tableColumn id="9" xr3:uid="{5E56858F-BF03-4A7B-84AF-C4AA2F5B0DC2}" name="ci_range"/>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C19C910F-E804-4D48-AE8F-3A204E83BD1A}" name="tum_agg_race_data" displayName="tum_agg_race_data" ref="A1:G75" totalsRowShown="0">
  <autoFilter ref="A1:G75" xr:uid="{C19C910F-E804-4D48-AE8F-3A204E83BD1A}"/>
  <tableColumns count="7">
    <tableColumn id="1" xr3:uid="{3CE025FA-2F5A-40EE-B992-BDA79AFB6451}" name="DX_YEAR"/>
    <tableColumn id="2" xr3:uid="{E01914A6-81EE-41BD-9830-BE4642FFAE27}" name="race_ethn"/>
    <tableColumn id="3" xr3:uid="{6A2909C1-223E-444A-A04D-8CE206224D9F}" name="Count"/>
    <tableColumn id="4" xr3:uid="{C4F59067-AB69-4FCA-95E2-594C4E171FC5}" name="age_adj_rates"/>
    <tableColumn id="5" xr3:uid="{6304EB84-D0E8-489A-A004-DD736EDC2DB1}" name="ageadj_CI_Lo"/>
    <tableColumn id="6" xr3:uid="{B5ADD0E1-B9ED-4E0D-BA14-9DBE8993CCAA}" name="ageadj_CI_Hi"/>
    <tableColumn id="7" xr3:uid="{6134F09C-2C39-4D4E-9F68-4299707D2895}" name="ci_range" dataDxfId="294"/>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210D6C19-F456-4BE9-A346-1B97F923B6A7}" name="d_agg_race_data" displayName="d_agg_race_data" ref="A1:G62" totalsRowShown="0">
  <autoFilter ref="A1:G62" xr:uid="{210D6C19-F456-4BE9-A346-1B97F923B6A7}"/>
  <tableColumns count="7">
    <tableColumn id="1" xr3:uid="{3C47F15B-B496-4357-BCF6-E0EBA2277EE7}" name="year"/>
    <tableColumn id="2" xr3:uid="{377842F5-CF95-46A1-B54C-9DC0AF8DE365}" name="race_ethnchs"/>
    <tableColumn id="3" xr3:uid="{5A124B94-1F6D-493C-A610-E2B8FDE1EC21}" name="Count"/>
    <tableColumn id="4" xr3:uid="{932BE6F5-E035-456E-8847-0666ADDA7EDA}" name="age_adj_rates"/>
    <tableColumn id="5" xr3:uid="{E0BEB5E4-F105-4D85-8075-9C67C0A0DA3A}" name="ageadj_CI_Lo"/>
    <tableColumn id="6" xr3:uid="{451A34E5-749F-42C0-AE43-41695E459EE7}" name="ageadj_CI_Hi"/>
    <tableColumn id="7" xr3:uid="{04151F0E-7347-45D3-A09E-EE7116B90A46}" name="ci _range" dataDxfId="293">
      <calculatedColumnFormula>_xlfn.CONCAT(ROUND(D2,1),_xlfn.UNICHAR(10),"(",IF(E2&lt;0,0,ROUND(E2,1)),", ",ROUND(F2,1),")")</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34E9B54-C3BD-48FA-B5A0-4A16ECE10DB6}" name="tum_race_data" displayName="tum_race_data" ref="A1:H559" totalsRowShown="0">
  <autoFilter ref="A1:H559" xr:uid="{934E9B54-C3BD-48FA-B5A0-4A16ECE10DB6}"/>
  <tableColumns count="8">
    <tableColumn id="1" xr3:uid="{C8435117-A9DC-422B-9A1C-757FA04CB13A}" name="DX_YEAR"/>
    <tableColumn id="2" xr3:uid="{03A6494A-F3C7-409C-8D0E-AB7DFC67F104}" name="cncr_cllctn"/>
    <tableColumn id="3" xr3:uid="{84A81F52-8835-4949-B106-0F81D40EE0D0}" name="race_ethn"/>
    <tableColumn id="4" xr3:uid="{4449C40A-E6DF-43BA-80A2-9D5EBA8DF51A}" name="Count"/>
    <tableColumn id="5" xr3:uid="{EE7F6421-6EC0-4C05-9589-C68699E7DE2E}" name="age_adj_rates"/>
    <tableColumn id="6" xr3:uid="{55FEAF99-719E-4338-B98B-7E700BBA87E2}" name="ageadj_CI_Lo"/>
    <tableColumn id="7" xr3:uid="{BFBD764A-EC66-4E14-B992-36C49E49D771}" name="ageadj_CI_Hi"/>
    <tableColumn id="8" xr3:uid="{E3E57501-328D-4F58-AA46-C3C9AC609937}" name="ci_range" dataDxfId="67">
      <calculatedColumnFormula>_xlfn.CONCAT("(",ROUND(tum_race_data[[#This Row],[ageadj_CI_Lo]],1),", ",ROUND(tum_race_data[[#This Row],[ageadj_CI_Hi]],1),")")</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8FF53EDE-BBA8-4A68-8ECF-300B086815A1}" name="d_race_data" displayName="d_race_data" ref="A1:I221" totalsRowShown="0">
  <autoFilter ref="A1:I221" xr:uid="{8FF53EDE-BBA8-4A68-8ECF-300B086815A1}"/>
  <tableColumns count="9">
    <tableColumn id="1" xr3:uid="{C43F40E9-C043-43E1-BED7-1773457FDB1B}" name="year"/>
    <tableColumn id="2" xr3:uid="{C16F4374-FF8B-4099-9B5D-C62E15E4B7AD}" name="cncr_cllctn"/>
    <tableColumn id="3" xr3:uid="{23D9271F-AA42-439E-BF35-4A8F4852464E}" name="race_ethnchs"/>
    <tableColumn id="4" xr3:uid="{BD37C8F9-6332-4BB7-9BBC-0B0868EE1232}" name="Count"/>
    <tableColumn id="5" xr3:uid="{7E6B81AD-8A9D-40D8-8294-5B74B679AC7F}" name="age_adj_rates"/>
    <tableColumn id="6" xr3:uid="{2099A21F-3C72-4A7F-8AD9-9ED1B290B013}" name="ageadj_CI_Lo"/>
    <tableColumn id="7" xr3:uid="{F91F87AE-6E17-4787-BB50-2132A97F9190}" name="ageadj_CI_Hi"/>
    <tableColumn id="9" xr3:uid="{B0DF4D4D-AE99-4DAE-9FA9-01EB69F9DB54}" name="ci_lo_fix" dataDxfId="66">
      <calculatedColumnFormula>IF(d_race_data[[#This Row],[ageadj_CI_Lo]]&lt;=0,0,d_race_data[[#This Row],[ageadj_CI_Lo]])</calculatedColumnFormula>
    </tableColumn>
    <tableColumn id="8" xr3:uid="{400A5303-9F9B-472F-8939-F3A47E2327B7}" name="ci_range" dataDxfId="65">
      <calculatedColumnFormula>_xlfn.CONCAT("(",ROUND(d_race_data[[#This Row],[ci_lo_fix]],1),", ",ROUND(d_race_data[[#This Row],[ageadj_CI_Hi]],1),")")</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449D96-D4B1-4996-8179-4AFCF965DAA6}" name="tum_sex_data" displayName="tum_sex_data" ref="A1:I349" totalsRowShown="0">
  <autoFilter ref="A1:I349" xr:uid="{25449D96-D4B1-4996-8179-4AFCF965DAA6}"/>
  <tableColumns count="9">
    <tableColumn id="1" xr3:uid="{BCEA1B22-FBD9-4EF3-8FF3-78D3D355B34E}" name="DX_YEAR"/>
    <tableColumn id="2" xr3:uid="{09898BDE-4330-4326-B03B-95FA0D654007}" name="cncr_cllctn"/>
    <tableColumn id="3" xr3:uid="{E84D39AD-555F-45BD-B55E-37A37A37208D}" name="new_sex"/>
    <tableColumn id="4" xr3:uid="{76ED515C-42B8-4B35-88B8-88DF76D6D616}" name="Count"/>
    <tableColumn id="5" xr3:uid="{995D3992-F6CA-4A92-91CF-31BF0CF0CFB0}" name="age_adj_rates"/>
    <tableColumn id="6" xr3:uid="{3CB97D91-766A-4067-9771-46677DD65754}" name="ageadj_CI_Lo"/>
    <tableColumn id="7" xr3:uid="{0D56C2E5-7FA2-4ACC-B3D6-9D82B5EA3CAF}" name="ageadj_CI_Hi"/>
    <tableColumn id="9" xr3:uid="{FD4A2290-2E7C-4EED-AAF5-82159E3FF67C}" name="ci_range" dataDxfId="64">
      <calculatedColumnFormula>_xlfn.CONCAT("(",ROUND(tum_sex_data[[#This Row],[ageadj_CI_Lo]],1),", ",ROUND(tum_sex_data[[#This Row],[ageadj_CI_Hi]],1),")")</calculatedColumnFormula>
    </tableColumn>
    <tableColumn id="11" xr3:uid="{ACEC4003-BDB8-4970-B5C4-9D475EC2FBDF}" name="Column2" dataDxfId="63">
      <calculatedColumnFormula>IF(ISERROR(CONCATENATE(CONCATENATE(ROUND(tum_sex_data[[#This Row],[age_adj_rates]],1),"
"),tum_sex_data[[#This Row],[ci_range]]
)),
"--",
CONCATENATE(CONCATENATE(ROUND(tum_sex_data[[#This Row],[age_adj_rates]],1),"
"),tum_sex_data[[#This Row],[ci_range]]
))</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ivotTable" Target="../pivotTables/pivotTable8.xml"/><Relationship Id="rId1" Type="http://schemas.openxmlformats.org/officeDocument/2006/relationships/pivotTable" Target="../pivotTables/pivotTable7.xml"/><Relationship Id="rId5" Type="http://schemas.microsoft.com/office/2007/relationships/slicer" Target="../slicers/slicer1.xml"/><Relationship Id="rId4"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ivotTable" Target="../pivotTables/pivotTable10.xml"/><Relationship Id="rId1" Type="http://schemas.openxmlformats.org/officeDocument/2006/relationships/pivotTable" Target="../pivotTables/pivotTable9.xml"/><Relationship Id="rId4" Type="http://schemas.microsoft.com/office/2007/relationships/slicer" Target="../slicers/slicer2.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ivotTable" Target="../pivotTables/pivotTable12.xml"/><Relationship Id="rId1" Type="http://schemas.openxmlformats.org/officeDocument/2006/relationships/pivotTable" Target="../pivotTables/pivotTable11.xml"/><Relationship Id="rId4" Type="http://schemas.microsoft.com/office/2007/relationships/slicer" Target="../slicers/slicer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14.xml"/><Relationship Id="rId1" Type="http://schemas.openxmlformats.org/officeDocument/2006/relationships/pivotTable" Target="../pivotTables/pivotTable13.xml"/><Relationship Id="rId5" Type="http://schemas.microsoft.com/office/2007/relationships/slicer" Target="../slicers/slicer4.xml"/><Relationship Id="rId4" Type="http://schemas.openxmlformats.org/officeDocument/2006/relationships/drawing" Target="../drawings/drawing4.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2.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3.xml.rels><?xml version="1.0" encoding="UTF-8" standalone="yes"?>
<Relationships xmlns="http://schemas.openxmlformats.org/package/2006/relationships"><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4.xml"/></Relationships>
</file>

<file path=xl/worksheets/_rels/sheet8.xml.rels><?xml version="1.0" encoding="UTF-8" standalone="yes"?>
<Relationships xmlns="http://schemas.openxmlformats.org/package/2006/relationships"><Relationship Id="rId2" Type="http://schemas.openxmlformats.org/officeDocument/2006/relationships/pivotTable" Target="../pivotTables/pivotTable6.xml"/><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1"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081B1-333B-4D49-AF50-A75FB3D0918C}">
  <dimension ref="B1:J38"/>
  <sheetViews>
    <sheetView tabSelected="1" view="pageLayout" zoomScaleNormal="100" workbookViewId="0">
      <selection activeCell="E8" sqref="E8"/>
    </sheetView>
  </sheetViews>
  <sheetFormatPr defaultRowHeight="15" x14ac:dyDescent="0.25"/>
  <cols>
    <col min="3" max="3" width="12.140625" customWidth="1"/>
    <col min="4" max="4" width="8" customWidth="1"/>
    <col min="5" max="5" width="12.140625" customWidth="1"/>
    <col min="6" max="6" width="8" customWidth="1"/>
    <col min="7" max="7" width="12.140625" customWidth="1"/>
  </cols>
  <sheetData>
    <row r="1" spans="2:10" ht="42.75" customHeight="1" x14ac:dyDescent="0.25">
      <c r="B1" s="91" t="s">
        <v>316</v>
      </c>
      <c r="C1" s="91"/>
      <c r="D1" s="91"/>
      <c r="E1" s="91"/>
      <c r="F1" s="91"/>
      <c r="G1" s="91"/>
      <c r="H1" s="91"/>
      <c r="I1" s="9"/>
      <c r="J1" s="9"/>
    </row>
    <row r="2" spans="2:10" ht="7.5" customHeight="1" x14ac:dyDescent="0.25">
      <c r="B2" s="91"/>
      <c r="C2" s="91"/>
      <c r="D2" s="91"/>
      <c r="E2" s="91"/>
      <c r="F2" s="91"/>
      <c r="G2" s="91"/>
      <c r="H2" s="91"/>
    </row>
    <row r="3" spans="2:10" ht="18.75" customHeight="1" x14ac:dyDescent="0.3">
      <c r="B3" s="95" t="s">
        <v>317</v>
      </c>
      <c r="C3" s="95"/>
      <c r="D3" s="95"/>
      <c r="E3" s="95"/>
      <c r="F3" s="95"/>
      <c r="G3" s="95"/>
      <c r="H3" s="95"/>
    </row>
    <row r="4" spans="2:10" ht="7.5" customHeight="1" x14ac:dyDescent="0.25"/>
    <row r="5" spans="2:10" ht="15.75" x14ac:dyDescent="0.25">
      <c r="C5" s="98" t="s">
        <v>52</v>
      </c>
      <c r="D5" s="96" t="s">
        <v>26</v>
      </c>
      <c r="E5" s="97"/>
      <c r="F5" s="96" t="s">
        <v>27</v>
      </c>
      <c r="G5" s="97"/>
      <c r="H5" s="13"/>
    </row>
    <row r="6" spans="2:10" ht="15.75" x14ac:dyDescent="0.25">
      <c r="C6" s="99"/>
      <c r="D6" s="70" t="s">
        <v>4</v>
      </c>
      <c r="E6" s="71" t="s">
        <v>74</v>
      </c>
      <c r="F6" s="70" t="s">
        <v>4</v>
      </c>
      <c r="G6" s="71" t="s">
        <v>74</v>
      </c>
      <c r="H6" s="13"/>
    </row>
    <row r="7" spans="2:10" ht="33.75" customHeight="1" x14ac:dyDescent="0.25">
      <c r="C7" s="63">
        <v>2010</v>
      </c>
      <c r="D7" s="10">
        <v>296</v>
      </c>
      <c r="E7" s="66" t="s">
        <v>318</v>
      </c>
      <c r="F7" s="10">
        <v>59</v>
      </c>
      <c r="G7" s="66" t="s">
        <v>319</v>
      </c>
      <c r="H7" s="18">
        <v>45</v>
      </c>
    </row>
    <row r="8" spans="2:10" ht="33.75" customHeight="1" x14ac:dyDescent="0.25">
      <c r="C8" s="64">
        <v>2011</v>
      </c>
      <c r="D8" s="11">
        <v>333</v>
      </c>
      <c r="E8" s="67" t="s">
        <v>320</v>
      </c>
      <c r="F8" s="11">
        <v>58</v>
      </c>
      <c r="G8" s="67" t="s">
        <v>321</v>
      </c>
      <c r="H8" s="19"/>
    </row>
    <row r="9" spans="2:10" ht="33.75" customHeight="1" x14ac:dyDescent="0.25">
      <c r="C9" s="65">
        <v>2012</v>
      </c>
      <c r="D9" s="10">
        <v>302</v>
      </c>
      <c r="E9" s="66" t="s">
        <v>322</v>
      </c>
      <c r="F9" s="10">
        <v>62</v>
      </c>
      <c r="G9" s="66" t="s">
        <v>319</v>
      </c>
      <c r="H9" s="19"/>
    </row>
    <row r="10" spans="2:10" ht="33.75" customHeight="1" x14ac:dyDescent="0.25">
      <c r="C10" s="64">
        <v>2013</v>
      </c>
      <c r="D10" s="11">
        <v>332</v>
      </c>
      <c r="E10" s="67" t="s">
        <v>323</v>
      </c>
      <c r="F10" s="11">
        <v>79</v>
      </c>
      <c r="G10" s="67" t="s">
        <v>324</v>
      </c>
      <c r="H10" s="19"/>
    </row>
    <row r="11" spans="2:10" ht="33.75" customHeight="1" x14ac:dyDescent="0.25">
      <c r="C11" s="65">
        <v>2014</v>
      </c>
      <c r="D11" s="10">
        <v>357</v>
      </c>
      <c r="E11" s="66" t="s">
        <v>325</v>
      </c>
      <c r="F11" s="10">
        <v>74</v>
      </c>
      <c r="G11" s="66" t="s">
        <v>326</v>
      </c>
      <c r="H11" s="19"/>
    </row>
    <row r="12" spans="2:10" ht="33.75" customHeight="1" x14ac:dyDescent="0.25">
      <c r="C12" s="64">
        <v>2015</v>
      </c>
      <c r="D12" s="11">
        <v>367</v>
      </c>
      <c r="E12" s="67" t="s">
        <v>327</v>
      </c>
      <c r="F12" s="11">
        <v>68</v>
      </c>
      <c r="G12" s="67" t="s">
        <v>319</v>
      </c>
      <c r="H12" s="19"/>
    </row>
    <row r="13" spans="2:10" ht="33.75" customHeight="1" x14ac:dyDescent="0.25">
      <c r="C13" s="65">
        <v>2016</v>
      </c>
      <c r="D13" s="10">
        <v>366</v>
      </c>
      <c r="E13" s="66" t="s">
        <v>328</v>
      </c>
      <c r="F13" s="10">
        <v>91</v>
      </c>
      <c r="G13" s="66" t="s">
        <v>324</v>
      </c>
      <c r="H13" s="19"/>
    </row>
    <row r="14" spans="2:10" ht="33.75" customHeight="1" x14ac:dyDescent="0.25">
      <c r="C14" s="64">
        <v>2017</v>
      </c>
      <c r="D14" s="11">
        <v>419</v>
      </c>
      <c r="E14" s="67" t="s">
        <v>329</v>
      </c>
      <c r="F14" s="11">
        <v>82</v>
      </c>
      <c r="G14" s="67" t="s">
        <v>330</v>
      </c>
      <c r="H14" s="19"/>
    </row>
    <row r="15" spans="2:10" ht="33.75" customHeight="1" x14ac:dyDescent="0.25">
      <c r="C15" s="65">
        <v>2018</v>
      </c>
      <c r="D15" s="10">
        <v>379</v>
      </c>
      <c r="E15" s="66" t="s">
        <v>331</v>
      </c>
      <c r="F15" s="10">
        <v>90</v>
      </c>
      <c r="G15" s="66" t="s">
        <v>332</v>
      </c>
      <c r="H15" s="19"/>
    </row>
    <row r="16" spans="2:10" ht="33.75" customHeight="1" x14ac:dyDescent="0.25">
      <c r="C16" s="64">
        <v>2019</v>
      </c>
      <c r="D16" s="11">
        <v>388</v>
      </c>
      <c r="E16" s="67" t="s">
        <v>333</v>
      </c>
      <c r="F16" s="11">
        <v>74</v>
      </c>
      <c r="G16" s="67" t="s">
        <v>319</v>
      </c>
      <c r="H16" s="19"/>
    </row>
    <row r="17" spans="3:8" ht="33.75" customHeight="1" x14ac:dyDescent="0.25">
      <c r="C17" s="65">
        <v>2020</v>
      </c>
      <c r="D17" s="10">
        <v>413</v>
      </c>
      <c r="E17" s="66" t="s">
        <v>334</v>
      </c>
      <c r="F17" s="10">
        <v>103</v>
      </c>
      <c r="G17" s="66" t="s">
        <v>335</v>
      </c>
      <c r="H17" s="19"/>
    </row>
    <row r="18" spans="3:8" ht="33.75" customHeight="1" x14ac:dyDescent="0.25">
      <c r="C18" s="68">
        <v>2021</v>
      </c>
      <c r="D18" s="21">
        <v>351</v>
      </c>
      <c r="E18" s="69" t="s">
        <v>336</v>
      </c>
      <c r="F18" s="21">
        <v>120</v>
      </c>
      <c r="G18" s="69" t="s">
        <v>337</v>
      </c>
      <c r="H18" s="20"/>
    </row>
    <row r="19" spans="3:8" ht="15" customHeight="1" x14ac:dyDescent="0.25">
      <c r="C19" s="92" t="s">
        <v>476</v>
      </c>
      <c r="D19" s="93"/>
      <c r="E19" s="93"/>
      <c r="F19" s="93"/>
      <c r="G19" s="93"/>
    </row>
    <row r="20" spans="3:8" x14ac:dyDescent="0.25">
      <c r="C20" s="94"/>
      <c r="D20" s="94"/>
      <c r="E20" s="94"/>
      <c r="F20" s="94"/>
      <c r="G20" s="94"/>
    </row>
    <row r="21" spans="3:8" x14ac:dyDescent="0.25">
      <c r="C21" s="94"/>
      <c r="D21" s="94"/>
      <c r="E21" s="94"/>
      <c r="F21" s="94"/>
      <c r="G21" s="94"/>
    </row>
    <row r="25" spans="3:8" ht="18.75" customHeight="1" x14ac:dyDescent="0.25"/>
    <row r="28" spans="3:8" ht="15.75" customHeight="1" x14ac:dyDescent="0.25"/>
    <row r="29" spans="3:8" ht="15.75" customHeight="1" x14ac:dyDescent="0.25">
      <c r="C29" s="17"/>
      <c r="D29" s="17"/>
      <c r="E29" s="17"/>
      <c r="F29" s="17"/>
      <c r="G29" s="17"/>
    </row>
    <row r="30" spans="3:8" ht="15.75" x14ac:dyDescent="0.25">
      <c r="D30" s="12"/>
      <c r="E30" s="13"/>
      <c r="F30" s="13"/>
      <c r="G30" s="13"/>
    </row>
    <row r="31" spans="3:8" x14ac:dyDescent="0.25">
      <c r="D31" s="15"/>
      <c r="E31" s="14"/>
      <c r="F31" s="14"/>
      <c r="G31" s="14"/>
    </row>
    <row r="32" spans="3:8" x14ac:dyDescent="0.25">
      <c r="D32" s="15"/>
      <c r="E32" s="14"/>
      <c r="F32" s="14"/>
      <c r="G32" s="14"/>
    </row>
    <row r="33" spans="3:7" x14ac:dyDescent="0.25">
      <c r="D33" s="15"/>
      <c r="E33" s="14"/>
      <c r="F33" s="14"/>
      <c r="G33" s="14"/>
    </row>
    <row r="34" spans="3:7" x14ac:dyDescent="0.25">
      <c r="D34" s="15"/>
      <c r="E34" s="14"/>
      <c r="F34" s="14"/>
      <c r="G34" s="14"/>
    </row>
    <row r="35" spans="3:7" x14ac:dyDescent="0.25">
      <c r="D35" s="15"/>
      <c r="E35" s="14"/>
      <c r="F35" s="14"/>
      <c r="G35" s="14"/>
    </row>
    <row r="36" spans="3:7" x14ac:dyDescent="0.25">
      <c r="D36" s="15"/>
      <c r="E36" s="14"/>
      <c r="F36" s="14"/>
      <c r="G36" s="14"/>
    </row>
    <row r="37" spans="3:7" x14ac:dyDescent="0.25">
      <c r="D37" s="15"/>
      <c r="E37" s="14"/>
      <c r="F37" s="14"/>
      <c r="G37" s="14"/>
    </row>
    <row r="38" spans="3:7" x14ac:dyDescent="0.25">
      <c r="C38" s="22"/>
      <c r="D38" s="22"/>
      <c r="E38" s="16"/>
      <c r="F38" s="16"/>
      <c r="G38" s="16"/>
    </row>
  </sheetData>
  <mergeCells count="6">
    <mergeCell ref="B1:H2"/>
    <mergeCell ref="C19:G21"/>
    <mergeCell ref="B3:H3"/>
    <mergeCell ref="D5:E5"/>
    <mergeCell ref="F5:G5"/>
    <mergeCell ref="C5:C6"/>
  </mergeCells>
  <pageMargins left="0.7" right="0.7" top="0.75" bottom="0.75" header="0.3" footer="0.3"/>
  <pageSetup orientation="portrait" horizontalDpi="1200" verticalDpi="1200" r:id="rId1"/>
  <headerFooter>
    <oddHeader>&amp;CNevada Department of Health and Human Services
Office of Analytics</oddHeader>
    <oddFooter>&amp;C&amp;8 Source: Nevada Central Cancer Registry and Electronic Death Registry System
Prepared by Nicholas Zito, 03/06/2024</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21B0E-6E38-4625-B1E2-69886E1FCCF0}">
  <dimension ref="A1:G62"/>
  <sheetViews>
    <sheetView workbookViewId="0">
      <selection activeCell="H9" sqref="H9"/>
    </sheetView>
  </sheetViews>
  <sheetFormatPr defaultRowHeight="15" x14ac:dyDescent="0.25"/>
  <cols>
    <col min="2" max="2" width="14.85546875" customWidth="1"/>
    <col min="4" max="4" width="15.42578125" customWidth="1"/>
    <col min="5" max="5" width="14.7109375" customWidth="1"/>
    <col min="6" max="6" width="14.5703125" customWidth="1"/>
    <col min="7" max="7" width="11" customWidth="1"/>
  </cols>
  <sheetData>
    <row r="1" spans="1:7" x14ac:dyDescent="0.25">
      <c r="A1" t="s">
        <v>1</v>
      </c>
      <c r="B1" t="s">
        <v>68</v>
      </c>
      <c r="C1" t="s">
        <v>4</v>
      </c>
      <c r="D1" t="s">
        <v>6</v>
      </c>
      <c r="E1" t="s">
        <v>7</v>
      </c>
      <c r="F1" t="s">
        <v>8</v>
      </c>
      <c r="G1" t="s">
        <v>81</v>
      </c>
    </row>
    <row r="2" spans="1:7" x14ac:dyDescent="0.25">
      <c r="A2">
        <v>2010</v>
      </c>
      <c r="B2" t="s">
        <v>62</v>
      </c>
      <c r="C2">
        <v>48</v>
      </c>
      <c r="D2">
        <v>2.3495712418000001</v>
      </c>
      <c r="E2">
        <v>1.6848737032000001</v>
      </c>
      <c r="F2">
        <v>3.0142687804000001</v>
      </c>
      <c r="G2" t="str">
        <f t="shared" ref="G2:G33" si="0">_xlfn.CONCAT(ROUND(D2,1),_xlfn.UNICHAR(10),"(",IF(E2&lt;0,0,ROUND(E2,1)),"-",ROUND(F2,1),")")</f>
        <v>2.3
(1.7-3)</v>
      </c>
    </row>
    <row r="3" spans="1:7" x14ac:dyDescent="0.25">
      <c r="A3">
        <v>2010</v>
      </c>
      <c r="B3" t="s">
        <v>63</v>
      </c>
      <c r="C3">
        <v>5</v>
      </c>
      <c r="D3">
        <v>2.0909530125</v>
      </c>
      <c r="E3">
        <v>0.25815188760000002</v>
      </c>
      <c r="F3">
        <v>3.9237541374</v>
      </c>
      <c r="G3" t="str">
        <f t="shared" si="0"/>
        <v>2.1
(0.3-3.9)</v>
      </c>
    </row>
    <row r="4" spans="1:7" x14ac:dyDescent="0.25">
      <c r="A4">
        <v>2010</v>
      </c>
      <c r="B4" t="s">
        <v>65</v>
      </c>
      <c r="C4">
        <v>4</v>
      </c>
      <c r="D4">
        <v>1.9627307998000001</v>
      </c>
      <c r="E4">
        <v>3.9254615999999999E-2</v>
      </c>
      <c r="F4">
        <v>3.8862069837000002</v>
      </c>
      <c r="G4" t="str">
        <f t="shared" si="0"/>
        <v>2
(0-3.9)</v>
      </c>
    </row>
    <row r="5" spans="1:7" x14ac:dyDescent="0.25">
      <c r="A5">
        <v>2010</v>
      </c>
      <c r="B5" t="s">
        <v>66</v>
      </c>
      <c r="C5">
        <v>2</v>
      </c>
      <c r="D5">
        <v>0.5276715743</v>
      </c>
      <c r="E5">
        <v>-0.20364391700000001</v>
      </c>
      <c r="F5">
        <v>1.2589870652999999</v>
      </c>
      <c r="G5" t="str">
        <f t="shared" si="0"/>
        <v>0.5
(0-1.3)</v>
      </c>
    </row>
    <row r="6" spans="1:7" x14ac:dyDescent="0.25">
      <c r="A6">
        <v>2011</v>
      </c>
      <c r="B6" t="s">
        <v>62</v>
      </c>
      <c r="C6">
        <v>48</v>
      </c>
      <c r="D6">
        <v>2.3902689607999998</v>
      </c>
      <c r="E6">
        <v>1.7140579710999999</v>
      </c>
      <c r="F6">
        <v>3.0664799505000002</v>
      </c>
      <c r="G6" t="str">
        <f t="shared" si="0"/>
        <v>2.4
(1.7-3.1)</v>
      </c>
    </row>
    <row r="7" spans="1:7" x14ac:dyDescent="0.25">
      <c r="A7">
        <v>2011</v>
      </c>
      <c r="B7" t="s">
        <v>63</v>
      </c>
      <c r="C7">
        <v>2</v>
      </c>
      <c r="D7">
        <v>1.3001039255</v>
      </c>
      <c r="E7">
        <v>-0.50174818600000004</v>
      </c>
      <c r="F7">
        <v>3.1019560373999999</v>
      </c>
      <c r="G7" t="str">
        <f t="shared" si="0"/>
        <v>1.3
(0-3.1)</v>
      </c>
    </row>
    <row r="8" spans="1:7" x14ac:dyDescent="0.25">
      <c r="A8">
        <v>2011</v>
      </c>
      <c r="B8" t="s">
        <v>65</v>
      </c>
      <c r="C8">
        <v>5</v>
      </c>
      <c r="D8">
        <v>2.8907548707999999</v>
      </c>
      <c r="E8">
        <v>0.35689650699999997</v>
      </c>
      <c r="F8">
        <v>5.4246132345999998</v>
      </c>
      <c r="G8" t="str">
        <f t="shared" si="0"/>
        <v>2.9
(0.4-5.4)</v>
      </c>
    </row>
    <row r="9" spans="1:7" x14ac:dyDescent="0.25">
      <c r="A9">
        <v>2011</v>
      </c>
      <c r="B9" t="s">
        <v>66</v>
      </c>
      <c r="C9">
        <v>3</v>
      </c>
      <c r="D9">
        <v>0.58512713890000001</v>
      </c>
      <c r="E9">
        <v>-7.7006551000000006E-2</v>
      </c>
      <c r="F9">
        <v>1.2472608288</v>
      </c>
      <c r="G9" t="str">
        <f t="shared" si="0"/>
        <v>0.6
(0-1.2)</v>
      </c>
    </row>
    <row r="10" spans="1:7" x14ac:dyDescent="0.25">
      <c r="A10">
        <v>2012</v>
      </c>
      <c r="B10" t="s">
        <v>62</v>
      </c>
      <c r="C10">
        <v>54</v>
      </c>
      <c r="D10">
        <v>2.5101259452</v>
      </c>
      <c r="E10">
        <v>1.8406195895999999</v>
      </c>
      <c r="F10">
        <v>3.1796323007999998</v>
      </c>
      <c r="G10" t="str">
        <f t="shared" si="0"/>
        <v>2.5
(1.8-3.2)</v>
      </c>
    </row>
    <row r="11" spans="1:7" x14ac:dyDescent="0.25">
      <c r="A11">
        <v>2012</v>
      </c>
      <c r="B11" t="s">
        <v>63</v>
      </c>
      <c r="C11">
        <v>3</v>
      </c>
      <c r="D11">
        <v>1.3397891781</v>
      </c>
      <c r="E11">
        <v>-0.17632500100000001</v>
      </c>
      <c r="F11">
        <v>2.8559033575999999</v>
      </c>
      <c r="G11" t="str">
        <f t="shared" si="0"/>
        <v>1.3
(0-2.9)</v>
      </c>
    </row>
    <row r="12" spans="1:7" x14ac:dyDescent="0.25">
      <c r="A12">
        <v>2012</v>
      </c>
      <c r="B12" t="s">
        <v>64</v>
      </c>
      <c r="C12">
        <v>1</v>
      </c>
      <c r="D12">
        <v>2.2485767236999998</v>
      </c>
      <c r="E12">
        <v>-2.158633655</v>
      </c>
      <c r="F12">
        <v>6.6557871021999997</v>
      </c>
      <c r="G12" t="str">
        <f t="shared" si="0"/>
        <v>2.2
(0-6.7)</v>
      </c>
    </row>
    <row r="13" spans="1:7" x14ac:dyDescent="0.25">
      <c r="A13">
        <v>2012</v>
      </c>
      <c r="B13" t="s">
        <v>65</v>
      </c>
      <c r="C13">
        <v>2</v>
      </c>
      <c r="D13">
        <v>1.2646257427000001</v>
      </c>
      <c r="E13">
        <v>-0.48805611599999998</v>
      </c>
      <c r="F13">
        <v>3.0173076017999998</v>
      </c>
      <c r="G13" t="str">
        <f t="shared" si="0"/>
        <v>1.3
(0-3)</v>
      </c>
    </row>
    <row r="14" spans="1:7" x14ac:dyDescent="0.25">
      <c r="A14">
        <v>2012</v>
      </c>
      <c r="B14" t="s">
        <v>66</v>
      </c>
      <c r="C14">
        <v>2</v>
      </c>
      <c r="D14">
        <v>0.50617889699999996</v>
      </c>
      <c r="E14">
        <v>-0.195349263</v>
      </c>
      <c r="F14">
        <v>1.2077070569999999</v>
      </c>
      <c r="G14" t="str">
        <f t="shared" si="0"/>
        <v>0.5
(0-1.2)</v>
      </c>
    </row>
    <row r="15" spans="1:7" x14ac:dyDescent="0.25">
      <c r="A15">
        <v>2013</v>
      </c>
      <c r="B15" t="s">
        <v>62</v>
      </c>
      <c r="C15">
        <v>63</v>
      </c>
      <c r="D15">
        <v>2.8802312895000002</v>
      </c>
      <c r="E15">
        <v>2.1689962232000002</v>
      </c>
      <c r="F15">
        <v>3.5914663557000002</v>
      </c>
      <c r="G15" t="str">
        <f t="shared" si="0"/>
        <v>2.9
(2.2-3.6)</v>
      </c>
    </row>
    <row r="16" spans="1:7" x14ac:dyDescent="0.25">
      <c r="A16">
        <v>2013</v>
      </c>
      <c r="B16" t="s">
        <v>63</v>
      </c>
      <c r="C16">
        <v>4</v>
      </c>
      <c r="D16">
        <v>2.0952451363</v>
      </c>
      <c r="E16">
        <v>4.1904902700000003E-2</v>
      </c>
      <c r="F16">
        <v>4.1485853698000001</v>
      </c>
      <c r="G16" t="str">
        <f t="shared" si="0"/>
        <v>2.1
(0-4.1)</v>
      </c>
    </row>
    <row r="17" spans="1:7" x14ac:dyDescent="0.25">
      <c r="A17">
        <v>2013</v>
      </c>
      <c r="B17" t="s">
        <v>65</v>
      </c>
      <c r="C17">
        <v>5</v>
      </c>
      <c r="D17">
        <v>1.7006553625</v>
      </c>
      <c r="E17">
        <v>0.20996521169999999</v>
      </c>
      <c r="F17">
        <v>3.1913455131999999</v>
      </c>
      <c r="G17" t="str">
        <f t="shared" si="0"/>
        <v>1.7
(0.2-3.2)</v>
      </c>
    </row>
    <row r="18" spans="1:7" x14ac:dyDescent="0.25">
      <c r="A18">
        <v>2013</v>
      </c>
      <c r="B18" t="s">
        <v>66</v>
      </c>
      <c r="C18">
        <v>7</v>
      </c>
      <c r="D18">
        <v>2.4887648107999998</v>
      </c>
      <c r="E18">
        <v>0.64506203770000003</v>
      </c>
      <c r="F18">
        <v>4.3324675837999997</v>
      </c>
      <c r="G18" t="str">
        <f t="shared" si="0"/>
        <v>2.5
(0.6-4.3)</v>
      </c>
    </row>
    <row r="19" spans="1:7" x14ac:dyDescent="0.25">
      <c r="A19">
        <v>2014</v>
      </c>
      <c r="B19" t="s">
        <v>62</v>
      </c>
      <c r="C19">
        <v>64</v>
      </c>
      <c r="D19">
        <v>2.9875976453000002</v>
      </c>
      <c r="E19">
        <v>2.2556362222000002</v>
      </c>
      <c r="F19">
        <v>3.7195590683000002</v>
      </c>
      <c r="G19" t="str">
        <f t="shared" si="0"/>
        <v>3
(2.3-3.7)</v>
      </c>
    </row>
    <row r="20" spans="1:7" x14ac:dyDescent="0.25">
      <c r="A20">
        <v>2014</v>
      </c>
      <c r="B20" t="s">
        <v>63</v>
      </c>
      <c r="C20">
        <v>2</v>
      </c>
      <c r="D20">
        <v>0.88234013430000002</v>
      </c>
      <c r="E20">
        <v>-0.34052090299999999</v>
      </c>
      <c r="F20">
        <v>2.1052011712000001</v>
      </c>
      <c r="G20" t="str">
        <f t="shared" si="0"/>
        <v>0.9
(0-2.1)</v>
      </c>
    </row>
    <row r="21" spans="1:7" x14ac:dyDescent="0.25">
      <c r="A21">
        <v>2014</v>
      </c>
      <c r="B21" t="s">
        <v>64</v>
      </c>
      <c r="C21">
        <v>1</v>
      </c>
      <c r="D21">
        <v>2.8016409876999999</v>
      </c>
      <c r="E21">
        <v>-2.689575348</v>
      </c>
      <c r="F21">
        <v>8.2928573235999998</v>
      </c>
      <c r="G21" t="str">
        <f t="shared" si="0"/>
        <v>2.8
(0-8.3)</v>
      </c>
    </row>
    <row r="22" spans="1:7" x14ac:dyDescent="0.25">
      <c r="A22">
        <v>2014</v>
      </c>
      <c r="B22" t="s">
        <v>65</v>
      </c>
      <c r="C22">
        <v>3</v>
      </c>
      <c r="D22">
        <v>1.2336968975</v>
      </c>
      <c r="E22">
        <v>-0.16236256499999999</v>
      </c>
      <c r="F22">
        <v>2.6297563599</v>
      </c>
      <c r="G22" t="str">
        <f t="shared" si="0"/>
        <v>1.2
(0-2.6)</v>
      </c>
    </row>
    <row r="23" spans="1:7" x14ac:dyDescent="0.25">
      <c r="A23">
        <v>2014</v>
      </c>
      <c r="B23" t="s">
        <v>66</v>
      </c>
      <c r="C23">
        <v>2</v>
      </c>
      <c r="D23">
        <v>0.58852033299999995</v>
      </c>
      <c r="E23">
        <v>-0.22712723500000001</v>
      </c>
      <c r="F23">
        <v>1.4041679008000001</v>
      </c>
      <c r="G23" t="str">
        <f t="shared" si="0"/>
        <v>0.6
(0-1.4)</v>
      </c>
    </row>
    <row r="24" spans="1:7" x14ac:dyDescent="0.25">
      <c r="A24">
        <v>2014</v>
      </c>
      <c r="B24" t="s">
        <v>44</v>
      </c>
      <c r="C24">
        <v>2</v>
      </c>
      <c r="G24" t="str">
        <f t="shared" si="0"/>
        <v>0
(0-0)</v>
      </c>
    </row>
    <row r="25" spans="1:7" x14ac:dyDescent="0.25">
      <c r="A25">
        <v>2015</v>
      </c>
      <c r="B25" t="s">
        <v>62</v>
      </c>
      <c r="C25">
        <v>46</v>
      </c>
      <c r="D25">
        <v>2.0742605153000002</v>
      </c>
      <c r="E25">
        <v>1.4748277805000001</v>
      </c>
      <c r="F25">
        <v>2.6736932500999999</v>
      </c>
      <c r="G25" t="str">
        <f t="shared" si="0"/>
        <v>2.1
(1.5-2.7)</v>
      </c>
    </row>
    <row r="26" spans="1:7" x14ac:dyDescent="0.25">
      <c r="A26">
        <v>2015</v>
      </c>
      <c r="B26" t="s">
        <v>63</v>
      </c>
      <c r="C26">
        <v>5</v>
      </c>
      <c r="D26">
        <v>2.2969967745000002</v>
      </c>
      <c r="E26">
        <v>0.28359032919999999</v>
      </c>
      <c r="F26">
        <v>4.3104032198000004</v>
      </c>
      <c r="G26" t="str">
        <f t="shared" si="0"/>
        <v>2.3
(0.3-4.3)</v>
      </c>
    </row>
    <row r="27" spans="1:7" x14ac:dyDescent="0.25">
      <c r="A27">
        <v>2015</v>
      </c>
      <c r="B27" t="s">
        <v>64</v>
      </c>
      <c r="C27">
        <v>1</v>
      </c>
      <c r="D27">
        <v>2.4508954592999999</v>
      </c>
      <c r="E27">
        <v>-2.3528596409999998</v>
      </c>
      <c r="F27">
        <v>7.2546505594999999</v>
      </c>
      <c r="G27" t="str">
        <f t="shared" si="0"/>
        <v>2.5
(0-7.3)</v>
      </c>
    </row>
    <row r="28" spans="1:7" x14ac:dyDescent="0.25">
      <c r="A28">
        <v>2015</v>
      </c>
      <c r="B28" t="s">
        <v>65</v>
      </c>
      <c r="C28">
        <v>8</v>
      </c>
      <c r="D28">
        <v>3.0864538646000002</v>
      </c>
      <c r="E28">
        <v>0.9476504563</v>
      </c>
      <c r="F28">
        <v>5.2252572729000004</v>
      </c>
      <c r="G28" t="str">
        <f t="shared" si="0"/>
        <v>3.1
(0.9-5.2)</v>
      </c>
    </row>
    <row r="29" spans="1:7" x14ac:dyDescent="0.25">
      <c r="A29">
        <v>2015</v>
      </c>
      <c r="B29" t="s">
        <v>66</v>
      </c>
      <c r="C29">
        <v>4</v>
      </c>
      <c r="D29">
        <v>1.1202407080000001</v>
      </c>
      <c r="E29">
        <v>2.2404814200000001E-2</v>
      </c>
      <c r="F29">
        <v>2.2180766019</v>
      </c>
      <c r="G29" t="str">
        <f t="shared" si="0"/>
        <v>1.1
(0-2.2)</v>
      </c>
    </row>
    <row r="30" spans="1:7" x14ac:dyDescent="0.25">
      <c r="A30">
        <v>2015</v>
      </c>
      <c r="B30" t="s">
        <v>44</v>
      </c>
      <c r="C30">
        <v>4</v>
      </c>
      <c r="G30" t="str">
        <f t="shared" si="0"/>
        <v>0
(0-0)</v>
      </c>
    </row>
    <row r="31" spans="1:7" x14ac:dyDescent="0.25">
      <c r="A31">
        <v>2016</v>
      </c>
      <c r="B31" t="s">
        <v>62</v>
      </c>
      <c r="C31">
        <v>72</v>
      </c>
      <c r="D31">
        <v>2.9761642119</v>
      </c>
      <c r="E31">
        <v>2.2887053525000001</v>
      </c>
      <c r="F31">
        <v>3.6636230713</v>
      </c>
      <c r="G31" t="str">
        <f t="shared" si="0"/>
        <v>3
(2.3-3.7)</v>
      </c>
    </row>
    <row r="32" spans="1:7" x14ac:dyDescent="0.25">
      <c r="A32">
        <v>2016</v>
      </c>
      <c r="B32" t="s">
        <v>63</v>
      </c>
      <c r="C32">
        <v>5</v>
      </c>
      <c r="D32">
        <v>2.4884786082999999</v>
      </c>
      <c r="E32">
        <v>0.30723093540000002</v>
      </c>
      <c r="F32">
        <v>4.6697262811</v>
      </c>
      <c r="G32" t="str">
        <f t="shared" si="0"/>
        <v>2.5
(0.3-4.7)</v>
      </c>
    </row>
    <row r="33" spans="1:7" x14ac:dyDescent="0.25">
      <c r="A33">
        <v>2016</v>
      </c>
      <c r="B33" t="s">
        <v>65</v>
      </c>
      <c r="C33">
        <v>2</v>
      </c>
      <c r="D33">
        <v>0.85515850429999996</v>
      </c>
      <c r="E33">
        <v>-0.33003071499999997</v>
      </c>
      <c r="F33">
        <v>2.0403477241000001</v>
      </c>
      <c r="G33" t="str">
        <f t="shared" si="0"/>
        <v>0.9
(0-2)</v>
      </c>
    </row>
    <row r="34" spans="1:7" x14ac:dyDescent="0.25">
      <c r="A34">
        <v>2016</v>
      </c>
      <c r="B34" t="s">
        <v>66</v>
      </c>
      <c r="C34">
        <v>7</v>
      </c>
      <c r="D34">
        <v>1.7621152894000001</v>
      </c>
      <c r="E34">
        <v>0.45672201499999998</v>
      </c>
      <c r="F34">
        <v>3.0675085638000001</v>
      </c>
      <c r="G34" t="str">
        <f t="shared" ref="G34:G65" si="1">_xlfn.CONCAT(ROUND(D34,1),_xlfn.UNICHAR(10),"(",IF(E34&lt;0,0,ROUND(E34,1)),"-",ROUND(F34,1),")")</f>
        <v>1.8
(0.5-3.1)</v>
      </c>
    </row>
    <row r="35" spans="1:7" x14ac:dyDescent="0.25">
      <c r="A35">
        <v>2016</v>
      </c>
      <c r="B35" t="s">
        <v>67</v>
      </c>
      <c r="C35">
        <v>1</v>
      </c>
      <c r="G35" t="str">
        <f t="shared" si="1"/>
        <v>0
(0-0)</v>
      </c>
    </row>
    <row r="36" spans="1:7" x14ac:dyDescent="0.25">
      <c r="A36">
        <v>2016</v>
      </c>
      <c r="B36" t="s">
        <v>44</v>
      </c>
      <c r="C36">
        <v>4</v>
      </c>
      <c r="G36" t="str">
        <f t="shared" si="1"/>
        <v>0
(0-0)</v>
      </c>
    </row>
    <row r="37" spans="1:7" x14ac:dyDescent="0.25">
      <c r="A37">
        <v>2017</v>
      </c>
      <c r="B37" t="s">
        <v>62</v>
      </c>
      <c r="C37">
        <v>60</v>
      </c>
      <c r="D37">
        <v>2.4974111490999999</v>
      </c>
      <c r="E37">
        <v>1.8654789388999999</v>
      </c>
      <c r="F37">
        <v>3.1293433593</v>
      </c>
      <c r="G37" t="str">
        <f t="shared" si="1"/>
        <v>2.5
(1.9-3.1)</v>
      </c>
    </row>
    <row r="38" spans="1:7" x14ac:dyDescent="0.25">
      <c r="A38">
        <v>2017</v>
      </c>
      <c r="B38" t="s">
        <v>63</v>
      </c>
      <c r="C38">
        <v>5</v>
      </c>
      <c r="D38">
        <v>2.2861301635000002</v>
      </c>
      <c r="E38">
        <v>0.28224872270000001</v>
      </c>
      <c r="F38">
        <v>4.2900116043000001</v>
      </c>
      <c r="G38" t="str">
        <f t="shared" si="1"/>
        <v>2.3
(0.3-4.3)</v>
      </c>
    </row>
    <row r="39" spans="1:7" x14ac:dyDescent="0.25">
      <c r="A39">
        <v>2017</v>
      </c>
      <c r="B39" t="s">
        <v>65</v>
      </c>
      <c r="C39">
        <v>7</v>
      </c>
      <c r="D39">
        <v>2.1645564572999998</v>
      </c>
      <c r="E39">
        <v>0.56103059359999996</v>
      </c>
      <c r="F39">
        <v>3.7680823211000001</v>
      </c>
      <c r="G39" t="str">
        <f t="shared" si="1"/>
        <v>2.2
(0.6-3.8)</v>
      </c>
    </row>
    <row r="40" spans="1:7" x14ac:dyDescent="0.25">
      <c r="A40">
        <v>2017</v>
      </c>
      <c r="B40" t="s">
        <v>66</v>
      </c>
      <c r="C40">
        <v>6</v>
      </c>
      <c r="D40">
        <v>1.135877966</v>
      </c>
      <c r="E40">
        <v>0.22698629989999999</v>
      </c>
      <c r="F40">
        <v>2.0447696321</v>
      </c>
      <c r="G40" t="str">
        <f t="shared" si="1"/>
        <v>1.1
(0.2-2)</v>
      </c>
    </row>
    <row r="41" spans="1:7" x14ac:dyDescent="0.25">
      <c r="A41">
        <v>2017</v>
      </c>
      <c r="B41" t="s">
        <v>44</v>
      </c>
      <c r="C41">
        <v>4</v>
      </c>
      <c r="G41" t="str">
        <f t="shared" si="1"/>
        <v>0
(0-0)</v>
      </c>
    </row>
    <row r="42" spans="1:7" x14ac:dyDescent="0.25">
      <c r="A42">
        <v>2018</v>
      </c>
      <c r="B42" t="s">
        <v>62</v>
      </c>
      <c r="C42">
        <v>72</v>
      </c>
      <c r="D42">
        <v>3.0184994464999999</v>
      </c>
      <c r="E42">
        <v>2.3212616468</v>
      </c>
      <c r="F42">
        <v>3.7157372461999998</v>
      </c>
      <c r="G42" t="str">
        <f t="shared" si="1"/>
        <v>3
(2.3-3.7)</v>
      </c>
    </row>
    <row r="43" spans="1:7" x14ac:dyDescent="0.25">
      <c r="A43">
        <v>2018</v>
      </c>
      <c r="B43" t="s">
        <v>63</v>
      </c>
      <c r="C43">
        <v>3</v>
      </c>
      <c r="D43">
        <v>1.2354169404999999</v>
      </c>
      <c r="E43">
        <v>-0.16258893399999999</v>
      </c>
      <c r="F43">
        <v>2.6334228146999998</v>
      </c>
      <c r="G43" t="str">
        <f t="shared" si="1"/>
        <v>1.2
(0-2.6)</v>
      </c>
    </row>
    <row r="44" spans="1:7" x14ac:dyDescent="0.25">
      <c r="A44">
        <v>2018</v>
      </c>
      <c r="B44" t="s">
        <v>64</v>
      </c>
      <c r="C44">
        <v>1</v>
      </c>
      <c r="D44">
        <v>1.8560152438999999</v>
      </c>
      <c r="E44">
        <v>-1.781774634</v>
      </c>
      <c r="F44">
        <v>5.4938051219000004</v>
      </c>
      <c r="G44" t="str">
        <f t="shared" si="1"/>
        <v>1.9
(0-5.5)</v>
      </c>
    </row>
    <row r="45" spans="1:7" x14ac:dyDescent="0.25">
      <c r="A45">
        <v>2018</v>
      </c>
      <c r="B45" t="s">
        <v>65</v>
      </c>
      <c r="C45">
        <v>6</v>
      </c>
      <c r="D45">
        <v>1.6672813469000001</v>
      </c>
      <c r="E45">
        <v>0.33317841809999998</v>
      </c>
      <c r="F45">
        <v>3.0013842756</v>
      </c>
      <c r="G45" t="str">
        <f t="shared" si="1"/>
        <v>1.7
(0.3-3)</v>
      </c>
    </row>
    <row r="46" spans="1:7" x14ac:dyDescent="0.25">
      <c r="A46">
        <v>2018</v>
      </c>
      <c r="B46" t="s">
        <v>66</v>
      </c>
      <c r="C46">
        <v>8</v>
      </c>
      <c r="D46">
        <v>1.7146034590000001</v>
      </c>
      <c r="E46">
        <v>0.52644388070000003</v>
      </c>
      <c r="F46">
        <v>2.9027630372000002</v>
      </c>
      <c r="G46" t="str">
        <f t="shared" si="1"/>
        <v>1.7
(0.5-2.9)</v>
      </c>
    </row>
    <row r="47" spans="1:7" x14ac:dyDescent="0.25">
      <c r="A47">
        <v>2019</v>
      </c>
      <c r="B47" t="s">
        <v>62</v>
      </c>
      <c r="C47">
        <v>55</v>
      </c>
      <c r="D47">
        <v>2.1889542456000002</v>
      </c>
      <c r="E47">
        <v>1.6104435263000001</v>
      </c>
      <c r="F47">
        <v>2.7674649648999998</v>
      </c>
      <c r="G47" t="str">
        <f t="shared" si="1"/>
        <v>2.2
(1.6-2.8)</v>
      </c>
    </row>
    <row r="48" spans="1:7" x14ac:dyDescent="0.25">
      <c r="A48">
        <v>2019</v>
      </c>
      <c r="B48" t="s">
        <v>63</v>
      </c>
      <c r="C48">
        <v>7</v>
      </c>
      <c r="D48">
        <v>3.0104656943000001</v>
      </c>
      <c r="E48">
        <v>0.78028149820000003</v>
      </c>
      <c r="F48">
        <v>5.2406498904000003</v>
      </c>
      <c r="G48" t="str">
        <f t="shared" si="1"/>
        <v>3
(0.8-5.2)</v>
      </c>
    </row>
    <row r="49" spans="1:7" x14ac:dyDescent="0.25">
      <c r="A49">
        <v>2019</v>
      </c>
      <c r="B49" t="s">
        <v>64</v>
      </c>
      <c r="C49">
        <v>3</v>
      </c>
      <c r="D49">
        <v>9.5976635542000004</v>
      </c>
      <c r="E49">
        <v>-1.263115174</v>
      </c>
      <c r="F49">
        <v>20.458442282</v>
      </c>
      <c r="G49" t="str">
        <f t="shared" si="1"/>
        <v>9.6
(0-20.5)</v>
      </c>
    </row>
    <row r="50" spans="1:7" x14ac:dyDescent="0.25">
      <c r="A50">
        <v>2019</v>
      </c>
      <c r="B50" t="s">
        <v>65</v>
      </c>
      <c r="C50">
        <v>3</v>
      </c>
      <c r="D50">
        <v>1.048587022</v>
      </c>
      <c r="E50">
        <v>-0.13800089700000001</v>
      </c>
      <c r="F50">
        <v>2.2351749408999999</v>
      </c>
      <c r="G50" t="str">
        <f t="shared" si="1"/>
        <v>1
(0-2.2)</v>
      </c>
    </row>
    <row r="51" spans="1:7" x14ac:dyDescent="0.25">
      <c r="A51">
        <v>2019</v>
      </c>
      <c r="B51" t="s">
        <v>66</v>
      </c>
      <c r="C51">
        <v>4</v>
      </c>
      <c r="D51">
        <v>1.2245621809</v>
      </c>
      <c r="E51">
        <v>2.44912436E-2</v>
      </c>
      <c r="F51">
        <v>2.4246331182</v>
      </c>
      <c r="G51" t="str">
        <f t="shared" si="1"/>
        <v>1.2
(0-2.4)</v>
      </c>
    </row>
    <row r="52" spans="1:7" x14ac:dyDescent="0.25">
      <c r="A52">
        <v>2019</v>
      </c>
      <c r="B52" t="s">
        <v>44</v>
      </c>
      <c r="C52">
        <v>2</v>
      </c>
      <c r="G52" t="str">
        <f t="shared" si="1"/>
        <v>0
(0-0)</v>
      </c>
    </row>
    <row r="53" spans="1:7" x14ac:dyDescent="0.25">
      <c r="A53">
        <v>2020</v>
      </c>
      <c r="B53" t="s">
        <v>62</v>
      </c>
      <c r="C53">
        <v>87</v>
      </c>
      <c r="D53">
        <v>3.5757027467000002</v>
      </c>
      <c r="E53">
        <v>2.8243258225000001</v>
      </c>
      <c r="F53">
        <v>4.3270796708999999</v>
      </c>
      <c r="G53" t="str">
        <f t="shared" si="1"/>
        <v>3.6
(2.8-4.3)</v>
      </c>
    </row>
    <row r="54" spans="1:7" x14ac:dyDescent="0.25">
      <c r="A54">
        <v>2020</v>
      </c>
      <c r="B54" t="s">
        <v>63</v>
      </c>
      <c r="C54">
        <v>5</v>
      </c>
      <c r="D54">
        <v>2.2362417512000001</v>
      </c>
      <c r="E54">
        <v>0.27608943180000001</v>
      </c>
      <c r="F54">
        <v>4.1963940706000002</v>
      </c>
      <c r="G54" t="str">
        <f t="shared" si="1"/>
        <v>2.2
(0.3-4.2)</v>
      </c>
    </row>
    <row r="55" spans="1:7" x14ac:dyDescent="0.25">
      <c r="A55">
        <v>2020</v>
      </c>
      <c r="B55" t="s">
        <v>64</v>
      </c>
      <c r="C55">
        <v>1</v>
      </c>
      <c r="D55">
        <v>3.4018861233000002</v>
      </c>
      <c r="E55">
        <v>-3.2658106779999998</v>
      </c>
      <c r="F55">
        <v>10.069582925000001</v>
      </c>
      <c r="G55" t="str">
        <f t="shared" si="1"/>
        <v>3.4
(0-10.1)</v>
      </c>
    </row>
    <row r="56" spans="1:7" x14ac:dyDescent="0.25">
      <c r="A56">
        <v>2020</v>
      </c>
      <c r="B56" t="s">
        <v>65</v>
      </c>
      <c r="C56">
        <v>5</v>
      </c>
      <c r="D56">
        <v>1.3710575464000001</v>
      </c>
      <c r="E56">
        <v>0.1692726195</v>
      </c>
      <c r="F56">
        <v>2.5728424733000002</v>
      </c>
      <c r="G56" t="str">
        <f t="shared" si="1"/>
        <v>1.4
(0.2-2.6)</v>
      </c>
    </row>
    <row r="57" spans="1:7" x14ac:dyDescent="0.25">
      <c r="A57">
        <v>2020</v>
      </c>
      <c r="B57" t="s">
        <v>66</v>
      </c>
      <c r="C57">
        <v>5</v>
      </c>
      <c r="D57">
        <v>0.8660416823</v>
      </c>
      <c r="E57">
        <v>0.1069226777</v>
      </c>
      <c r="F57">
        <v>1.6251606868999999</v>
      </c>
      <c r="G57" t="str">
        <f t="shared" si="1"/>
        <v>0.9
(0.1-1.6)</v>
      </c>
    </row>
    <row r="58" spans="1:7" x14ac:dyDescent="0.25">
      <c r="A58">
        <v>2021</v>
      </c>
      <c r="B58" t="s">
        <v>62</v>
      </c>
      <c r="C58">
        <v>98</v>
      </c>
      <c r="D58">
        <v>3.9272377306999999</v>
      </c>
      <c r="E58">
        <v>3.1496843300999999</v>
      </c>
      <c r="F58">
        <v>4.7047911313000004</v>
      </c>
      <c r="G58" t="str">
        <f t="shared" si="1"/>
        <v>3.9
(3.1-4.7)</v>
      </c>
    </row>
    <row r="59" spans="1:7" x14ac:dyDescent="0.25">
      <c r="A59">
        <v>2021</v>
      </c>
      <c r="B59" t="s">
        <v>63</v>
      </c>
      <c r="C59">
        <v>6</v>
      </c>
      <c r="D59">
        <v>2.2774738286999998</v>
      </c>
      <c r="E59">
        <v>0.45511522630000001</v>
      </c>
      <c r="F59">
        <v>4.0998324310000003</v>
      </c>
      <c r="G59" t="str">
        <f t="shared" si="1"/>
        <v>2.3
(0.5-4.1)</v>
      </c>
    </row>
    <row r="60" spans="1:7" x14ac:dyDescent="0.25">
      <c r="A60">
        <v>2021</v>
      </c>
      <c r="B60" t="s">
        <v>64</v>
      </c>
      <c r="C60">
        <v>1</v>
      </c>
      <c r="D60">
        <v>3.0038209616999998</v>
      </c>
      <c r="E60">
        <v>-2.8836681230000001</v>
      </c>
      <c r="F60">
        <v>8.8913100466999992</v>
      </c>
      <c r="G60" t="str">
        <f t="shared" si="1"/>
        <v>3
(0-8.9)</v>
      </c>
    </row>
    <row r="61" spans="1:7" x14ac:dyDescent="0.25">
      <c r="A61">
        <v>2021</v>
      </c>
      <c r="B61" t="s">
        <v>65</v>
      </c>
      <c r="C61">
        <v>10</v>
      </c>
      <c r="D61">
        <v>2.8332753291000001</v>
      </c>
      <c r="E61">
        <v>1.0771930865999999</v>
      </c>
      <c r="F61">
        <v>4.5893575716999999</v>
      </c>
      <c r="G61" t="str">
        <f t="shared" si="1"/>
        <v>2.8
(1.1-4.6)</v>
      </c>
    </row>
    <row r="62" spans="1:7" x14ac:dyDescent="0.25">
      <c r="A62">
        <v>2021</v>
      </c>
      <c r="B62" t="s">
        <v>66</v>
      </c>
      <c r="C62">
        <v>5</v>
      </c>
      <c r="D62">
        <v>1.0702286658</v>
      </c>
      <c r="E62">
        <v>0.1321318789</v>
      </c>
      <c r="F62">
        <v>2.0083254527999999</v>
      </c>
      <c r="G62" t="str">
        <f t="shared" si="1"/>
        <v>1.1
(0.1-2)</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2"/>
  <dimension ref="A1:AA181"/>
  <sheetViews>
    <sheetView topLeftCell="A6" workbookViewId="0">
      <selection activeCell="A17" sqref="A17:I21"/>
    </sheetView>
  </sheetViews>
  <sheetFormatPr defaultRowHeight="15" x14ac:dyDescent="0.25"/>
  <cols>
    <col min="1" max="1" width="13.140625" style="1" bestFit="1" customWidth="1"/>
    <col min="2" max="2" width="12.85546875" style="1" bestFit="1" customWidth="1"/>
    <col min="3" max="3" width="20.140625" style="1" customWidth="1"/>
    <col min="4" max="4" width="19.42578125" style="1" hidden="1" customWidth="1"/>
    <col min="5" max="5" width="19.28515625" hidden="1" customWidth="1"/>
    <col min="6" max="7" width="12" bestFit="1" customWidth="1"/>
    <col min="8" max="8" width="13.140625" bestFit="1" customWidth="1"/>
    <col min="9" max="9" width="12.85546875" bestFit="1" customWidth="1"/>
    <col min="10" max="10" width="20.140625" customWidth="1"/>
    <col min="11" max="11" width="19.42578125" hidden="1" customWidth="1"/>
    <col min="12" max="12" width="19.28515625" hidden="1" customWidth="1"/>
    <col min="13" max="13" width="11.5703125" bestFit="1" customWidth="1"/>
  </cols>
  <sheetData>
    <row r="1" spans="1:17" ht="21" x14ac:dyDescent="0.35">
      <c r="A1" s="104" t="s">
        <v>25</v>
      </c>
      <c r="B1" s="104"/>
      <c r="C1" s="104"/>
      <c r="D1" s="104"/>
      <c r="E1" s="104"/>
      <c r="F1" s="104"/>
      <c r="G1" s="104"/>
      <c r="H1" s="104"/>
      <c r="I1" s="104"/>
      <c r="J1" s="46"/>
      <c r="K1" s="46"/>
      <c r="L1" s="46"/>
    </row>
    <row r="2" spans="1:17" ht="18.75" x14ac:dyDescent="0.3">
      <c r="A2" s="95" t="s">
        <v>24</v>
      </c>
      <c r="B2" s="95"/>
      <c r="C2" s="95"/>
      <c r="D2" s="95"/>
      <c r="E2" s="95"/>
      <c r="F2" s="95"/>
      <c r="G2" s="95"/>
      <c r="H2" s="95"/>
      <c r="I2" s="95"/>
      <c r="J2" s="47"/>
      <c r="K2" s="47"/>
      <c r="L2" s="47"/>
      <c r="M2" s="2"/>
      <c r="N2" s="2"/>
      <c r="O2" s="2"/>
    </row>
    <row r="3" spans="1:17" ht="18.75" customHeight="1" x14ac:dyDescent="0.25">
      <c r="A3" s="101" t="s">
        <v>26</v>
      </c>
      <c r="B3" s="102"/>
      <c r="C3" s="102"/>
      <c r="D3" s="102"/>
      <c r="E3" s="102"/>
      <c r="G3" s="101" t="s">
        <v>27</v>
      </c>
      <c r="H3" s="102"/>
      <c r="I3" s="102"/>
      <c r="K3" s="1"/>
      <c r="L3" s="1"/>
    </row>
    <row r="4" spans="1:17" ht="30" x14ac:dyDescent="0.25">
      <c r="A4" s="44" t="s">
        <v>52</v>
      </c>
      <c r="B4" s="45" t="s">
        <v>4</v>
      </c>
      <c r="C4" s="36" t="s">
        <v>73</v>
      </c>
      <c r="D4"/>
      <c r="F4" s="3"/>
      <c r="G4" s="44" t="s">
        <v>52</v>
      </c>
      <c r="H4" s="45" t="s">
        <v>4</v>
      </c>
      <c r="I4" s="36" t="s">
        <v>73</v>
      </c>
      <c r="L4" s="3"/>
    </row>
    <row r="5" spans="1:17" ht="30" x14ac:dyDescent="0.25">
      <c r="A5" s="34">
        <v>2010</v>
      </c>
      <c r="B5" s="30">
        <v>54</v>
      </c>
      <c r="C5" s="53" t="s">
        <v>362</v>
      </c>
      <c r="D5" s="54"/>
      <c r="E5" s="54"/>
      <c r="F5" s="61"/>
      <c r="G5" s="34">
        <v>2010</v>
      </c>
      <c r="H5" s="30" t="s">
        <v>47</v>
      </c>
      <c r="I5" s="53" t="s">
        <v>47</v>
      </c>
      <c r="J5" s="35"/>
      <c r="L5" s="56"/>
    </row>
    <row r="6" spans="1:17" ht="30" x14ac:dyDescent="0.25">
      <c r="A6" s="34">
        <v>2011</v>
      </c>
      <c r="B6" s="30">
        <v>65</v>
      </c>
      <c r="C6" s="53" t="s">
        <v>319</v>
      </c>
      <c r="D6" s="54"/>
      <c r="E6" s="54"/>
      <c r="F6" s="61"/>
      <c r="G6" s="34">
        <v>2011</v>
      </c>
      <c r="H6" s="30" t="s">
        <v>47</v>
      </c>
      <c r="I6" s="53" t="s">
        <v>47</v>
      </c>
      <c r="J6" s="35"/>
      <c r="L6" s="56"/>
    </row>
    <row r="7" spans="1:17" ht="30" x14ac:dyDescent="0.25">
      <c r="A7" s="34">
        <v>2012</v>
      </c>
      <c r="B7" s="30">
        <v>61</v>
      </c>
      <c r="C7" s="53" t="s">
        <v>363</v>
      </c>
      <c r="D7" s="54"/>
      <c r="E7" s="54"/>
      <c r="F7" s="61"/>
      <c r="G7" s="34">
        <v>2012</v>
      </c>
      <c r="H7" s="30" t="s">
        <v>47</v>
      </c>
      <c r="I7" s="53" t="s">
        <v>47</v>
      </c>
      <c r="J7" s="35"/>
      <c r="L7" s="56"/>
    </row>
    <row r="8" spans="1:17" ht="30" x14ac:dyDescent="0.25">
      <c r="A8" s="34">
        <v>2013</v>
      </c>
      <c r="B8" s="30">
        <v>63</v>
      </c>
      <c r="C8" s="53" t="s">
        <v>364</v>
      </c>
      <c r="D8" s="54"/>
      <c r="E8" s="54"/>
      <c r="F8" s="61"/>
      <c r="G8" s="34">
        <v>2013</v>
      </c>
      <c r="H8" s="30" t="s">
        <v>47</v>
      </c>
      <c r="I8" s="53" t="s">
        <v>47</v>
      </c>
      <c r="J8" s="35"/>
      <c r="L8" s="56"/>
    </row>
    <row r="9" spans="1:17" ht="30" x14ac:dyDescent="0.25">
      <c r="A9" s="34">
        <v>2014</v>
      </c>
      <c r="B9" s="30">
        <v>81</v>
      </c>
      <c r="C9" s="53" t="s">
        <v>326</v>
      </c>
      <c r="D9" s="54"/>
      <c r="E9" s="54"/>
      <c r="F9" s="61"/>
      <c r="G9" s="34">
        <v>2014</v>
      </c>
      <c r="H9" s="30" t="s">
        <v>47</v>
      </c>
      <c r="I9" s="53" t="s">
        <v>47</v>
      </c>
      <c r="J9" s="35"/>
      <c r="L9" s="56"/>
    </row>
    <row r="10" spans="1:17" ht="30" x14ac:dyDescent="0.25">
      <c r="A10" s="34">
        <v>2015</v>
      </c>
      <c r="B10" s="30">
        <v>72</v>
      </c>
      <c r="C10" s="53" t="s">
        <v>319</v>
      </c>
      <c r="D10" s="54"/>
      <c r="E10" s="54"/>
      <c r="F10" s="61"/>
      <c r="G10" s="34">
        <v>2015</v>
      </c>
      <c r="H10" s="30" t="s">
        <v>47</v>
      </c>
      <c r="I10" s="53" t="s">
        <v>47</v>
      </c>
      <c r="J10" s="35"/>
      <c r="L10" s="56"/>
      <c r="N10" s="3"/>
      <c r="O10" s="4"/>
      <c r="P10" s="4"/>
      <c r="Q10" s="5"/>
    </row>
    <row r="11" spans="1:17" ht="30" x14ac:dyDescent="0.25">
      <c r="A11" s="34">
        <v>2016</v>
      </c>
      <c r="B11" s="30">
        <v>78</v>
      </c>
      <c r="C11" s="53" t="s">
        <v>365</v>
      </c>
      <c r="D11" s="54"/>
      <c r="E11" s="54"/>
      <c r="F11" s="61"/>
      <c r="G11" s="34">
        <v>2016</v>
      </c>
      <c r="H11" s="30" t="s">
        <v>47</v>
      </c>
      <c r="I11" s="53" t="s">
        <v>47</v>
      </c>
      <c r="J11" s="35"/>
      <c r="L11" s="56"/>
    </row>
    <row r="12" spans="1:17" ht="30" x14ac:dyDescent="0.25">
      <c r="A12" s="34">
        <v>2017</v>
      </c>
      <c r="B12" s="30">
        <v>86</v>
      </c>
      <c r="C12" s="53" t="s">
        <v>366</v>
      </c>
      <c r="D12" s="54"/>
      <c r="E12" s="54"/>
      <c r="F12" s="61"/>
      <c r="G12" s="34">
        <v>2017</v>
      </c>
      <c r="H12" s="30" t="s">
        <v>47</v>
      </c>
      <c r="I12" s="53" t="s">
        <v>47</v>
      </c>
      <c r="J12" s="35"/>
      <c r="L12" s="56"/>
    </row>
    <row r="13" spans="1:17" ht="30" x14ac:dyDescent="0.25">
      <c r="A13" s="34">
        <v>2018</v>
      </c>
      <c r="B13" s="30">
        <v>66</v>
      </c>
      <c r="C13" s="53" t="s">
        <v>367</v>
      </c>
      <c r="D13" s="54"/>
      <c r="E13" s="54"/>
      <c r="F13" s="61"/>
      <c r="G13" s="34">
        <v>2018</v>
      </c>
      <c r="H13" s="30" t="s">
        <v>47</v>
      </c>
      <c r="I13" s="53" t="s">
        <v>47</v>
      </c>
      <c r="J13" s="35"/>
      <c r="L13" s="56"/>
    </row>
    <row r="14" spans="1:17" ht="30" x14ac:dyDescent="0.25">
      <c r="A14" s="34">
        <v>2019</v>
      </c>
      <c r="B14" s="30">
        <v>80</v>
      </c>
      <c r="C14" s="53" t="s">
        <v>368</v>
      </c>
      <c r="D14" s="54"/>
      <c r="E14" s="54"/>
      <c r="F14" s="61"/>
      <c r="G14" s="34">
        <v>2019</v>
      </c>
      <c r="H14" s="30" t="s">
        <v>47</v>
      </c>
      <c r="I14" s="53" t="s">
        <v>47</v>
      </c>
      <c r="J14" s="35"/>
      <c r="L14" s="56"/>
    </row>
    <row r="15" spans="1:17" ht="30" x14ac:dyDescent="0.25">
      <c r="A15" s="34">
        <v>2020</v>
      </c>
      <c r="B15" s="30">
        <v>82</v>
      </c>
      <c r="C15" s="53" t="s">
        <v>368</v>
      </c>
      <c r="D15" s="54"/>
      <c r="E15" s="54"/>
      <c r="F15" s="61"/>
      <c r="G15" s="34">
        <v>2020</v>
      </c>
      <c r="H15" s="30" t="s">
        <v>47</v>
      </c>
      <c r="I15" s="53" t="s">
        <v>47</v>
      </c>
      <c r="J15" s="35"/>
      <c r="L15" s="56"/>
    </row>
    <row r="16" spans="1:17" ht="30" x14ac:dyDescent="0.25">
      <c r="A16" s="37">
        <v>2021</v>
      </c>
      <c r="B16" s="80">
        <v>60</v>
      </c>
      <c r="C16" s="81" t="s">
        <v>369</v>
      </c>
      <c r="D16" s="54"/>
      <c r="E16" s="54"/>
      <c r="F16" s="61"/>
      <c r="G16" s="37">
        <v>2021</v>
      </c>
      <c r="H16" s="80" t="s">
        <v>47</v>
      </c>
      <c r="I16" s="81" t="s">
        <v>47</v>
      </c>
      <c r="J16" s="35"/>
      <c r="L16" s="56"/>
    </row>
    <row r="17" spans="1:27" ht="15" customHeight="1" x14ac:dyDescent="0.25">
      <c r="A17" s="109" t="s">
        <v>479</v>
      </c>
      <c r="B17" s="109"/>
      <c r="C17" s="109"/>
      <c r="D17" s="109"/>
      <c r="E17" s="109"/>
      <c r="F17" s="109"/>
      <c r="G17" s="109"/>
      <c r="H17" s="109"/>
      <c r="I17" s="109"/>
      <c r="J17" s="26"/>
      <c r="K17" s="26"/>
      <c r="L17" s="26"/>
      <c r="M17" s="26"/>
    </row>
    <row r="18" spans="1:27" x14ac:dyDescent="0.25">
      <c r="A18" s="109"/>
      <c r="B18" s="109"/>
      <c r="C18" s="109"/>
      <c r="D18" s="109"/>
      <c r="E18" s="109"/>
      <c r="F18" s="109"/>
      <c r="G18" s="109"/>
      <c r="H18" s="109"/>
      <c r="I18" s="109"/>
      <c r="J18" s="26"/>
      <c r="K18" s="26"/>
      <c r="L18" s="26"/>
      <c r="M18" s="26"/>
    </row>
    <row r="19" spans="1:27" x14ac:dyDescent="0.25">
      <c r="A19" s="109"/>
      <c r="B19" s="109"/>
      <c r="C19" s="109"/>
      <c r="D19" s="109"/>
      <c r="E19" s="109"/>
      <c r="F19" s="109"/>
      <c r="G19" s="109"/>
      <c r="H19" s="109"/>
      <c r="I19" s="109"/>
      <c r="J19" s="26"/>
      <c r="K19" s="26"/>
      <c r="L19" s="26"/>
      <c r="M19" s="26"/>
    </row>
    <row r="20" spans="1:27" x14ac:dyDescent="0.25">
      <c r="A20" s="109"/>
      <c r="B20" s="109"/>
      <c r="C20" s="109"/>
      <c r="D20" s="109"/>
      <c r="E20" s="109"/>
      <c r="F20" s="109"/>
      <c r="G20" s="109"/>
      <c r="H20" s="109"/>
      <c r="I20" s="109"/>
    </row>
    <row r="21" spans="1:27" ht="15" customHeight="1" x14ac:dyDescent="0.25">
      <c r="A21" s="109"/>
      <c r="B21" s="109"/>
      <c r="C21" s="109"/>
      <c r="D21" s="109"/>
      <c r="E21" s="109"/>
      <c r="F21" s="109"/>
      <c r="G21" s="109"/>
      <c r="H21" s="109"/>
      <c r="I21" s="109"/>
    </row>
    <row r="24" spans="1:27" ht="15" customHeight="1" x14ac:dyDescent="0.25">
      <c r="A24" s="26"/>
      <c r="B24" s="26"/>
      <c r="C24" s="26"/>
      <c r="D24" s="26"/>
      <c r="E24" s="26"/>
      <c r="F24" s="26"/>
      <c r="G24" s="8"/>
      <c r="H24" s="8"/>
      <c r="I24" s="8"/>
      <c r="J24" s="8"/>
      <c r="K24" s="8"/>
      <c r="L24" s="8"/>
      <c r="M24" s="8"/>
      <c r="N24" s="8"/>
      <c r="O24" s="8"/>
    </row>
    <row r="25" spans="1:27" x14ac:dyDescent="0.25">
      <c r="A25" s="26"/>
      <c r="B25" s="26"/>
      <c r="C25" s="26"/>
      <c r="D25" s="26"/>
      <c r="E25" s="26"/>
      <c r="F25" s="26"/>
      <c r="G25" s="8"/>
      <c r="H25" s="8"/>
      <c r="I25" s="8"/>
      <c r="J25" s="8"/>
      <c r="K25" s="8"/>
      <c r="L25" s="8"/>
      <c r="M25" s="8"/>
      <c r="N25" s="8"/>
      <c r="O25" s="8"/>
    </row>
    <row r="26" spans="1:27" x14ac:dyDescent="0.25">
      <c r="F26" s="8"/>
      <c r="G26" s="8"/>
      <c r="H26" s="8"/>
      <c r="I26" s="8"/>
    </row>
    <row r="27" spans="1:27" x14ac:dyDescent="0.25">
      <c r="F27" s="8"/>
      <c r="G27" s="8"/>
      <c r="H27" s="8"/>
    </row>
    <row r="28" spans="1:27" x14ac:dyDescent="0.25">
      <c r="F28" s="8"/>
      <c r="G28" s="8"/>
      <c r="H28" s="8"/>
    </row>
    <row r="29" spans="1:27" ht="15" customHeight="1" x14ac:dyDescent="0.25">
      <c r="A29" s="23"/>
      <c r="B29" s="23"/>
      <c r="C29" s="24"/>
      <c r="D29" s="24"/>
      <c r="E29" s="23"/>
      <c r="F29" s="27"/>
      <c r="G29" s="27"/>
      <c r="H29" s="27"/>
      <c r="I29" s="27"/>
      <c r="P29" s="27"/>
    </row>
    <row r="30" spans="1:27" x14ac:dyDescent="0.25">
      <c r="A30" s="7"/>
      <c r="B30" s="6"/>
      <c r="C30" s="6"/>
      <c r="D30" s="25"/>
    </row>
    <row r="31" spans="1:27" ht="15" customHeight="1" x14ac:dyDescent="0.25">
      <c r="A31" s="7"/>
      <c r="B31" s="6"/>
      <c r="C31" s="6"/>
      <c r="D31" s="25"/>
      <c r="E31" s="27"/>
      <c r="F31" s="27"/>
      <c r="G31" s="27"/>
      <c r="H31" s="27"/>
      <c r="I31" s="27"/>
      <c r="J31" s="27"/>
      <c r="K31" s="27"/>
      <c r="L31" s="27"/>
      <c r="M31" s="27"/>
      <c r="N31" s="27"/>
      <c r="O31" s="27"/>
      <c r="P31" s="27"/>
      <c r="Q31" s="27"/>
      <c r="R31" s="27"/>
      <c r="S31" s="27"/>
      <c r="T31" s="27"/>
      <c r="U31" s="27"/>
      <c r="V31" s="27"/>
      <c r="W31" s="27"/>
      <c r="X31" s="27"/>
      <c r="Y31" s="27"/>
      <c r="Z31" s="27"/>
      <c r="AA31" s="27"/>
    </row>
    <row r="32" spans="1:27" ht="15" customHeight="1" x14ac:dyDescent="0.25">
      <c r="A32" s="8"/>
      <c r="B32" s="8"/>
      <c r="C32" s="26"/>
      <c r="D32" s="26"/>
      <c r="E32" s="8"/>
      <c r="F32" s="8"/>
      <c r="G32" s="8"/>
      <c r="H32" s="8"/>
      <c r="I32" s="8"/>
      <c r="J32" s="8"/>
      <c r="K32" s="8"/>
      <c r="L32" s="8"/>
      <c r="M32" s="8"/>
      <c r="N32" s="8"/>
      <c r="O32" s="8"/>
    </row>
    <row r="33" spans="1:15" x14ac:dyDescent="0.25">
      <c r="A33" s="8"/>
      <c r="B33" s="8"/>
      <c r="C33" s="26"/>
      <c r="D33" s="26"/>
      <c r="E33" s="8"/>
      <c r="F33" s="8"/>
      <c r="G33" s="8"/>
      <c r="H33" s="8"/>
      <c r="I33" s="8"/>
      <c r="J33" s="8"/>
      <c r="K33" s="8"/>
      <c r="L33" s="8"/>
      <c r="M33" s="8"/>
      <c r="N33" s="8"/>
      <c r="O33" s="8"/>
    </row>
    <row r="34" spans="1:15" x14ac:dyDescent="0.25">
      <c r="A34" s="8"/>
      <c r="B34" s="8"/>
      <c r="C34" s="26"/>
      <c r="D34" s="26"/>
      <c r="E34" s="8"/>
      <c r="F34" s="8"/>
      <c r="G34" s="8"/>
      <c r="H34" s="8"/>
      <c r="I34" s="8"/>
      <c r="J34" s="8"/>
      <c r="K34" s="8"/>
      <c r="L34" s="8"/>
      <c r="M34" s="8"/>
      <c r="N34" s="8"/>
      <c r="O34" s="8"/>
    </row>
    <row r="35" spans="1:15" x14ac:dyDescent="0.25">
      <c r="A35"/>
      <c r="B35"/>
      <c r="C35"/>
      <c r="D35"/>
    </row>
    <row r="36" spans="1:15" x14ac:dyDescent="0.25">
      <c r="A36"/>
      <c r="B36"/>
      <c r="C36"/>
      <c r="D36"/>
    </row>
    <row r="37" spans="1:15" x14ac:dyDescent="0.25">
      <c r="A37"/>
      <c r="B37"/>
      <c r="C37"/>
      <c r="D37"/>
    </row>
    <row r="38" spans="1:15" x14ac:dyDescent="0.25">
      <c r="A38"/>
      <c r="B38"/>
      <c r="C38"/>
      <c r="D38"/>
    </row>
    <row r="39" spans="1:15" x14ac:dyDescent="0.25">
      <c r="A39"/>
      <c r="B39"/>
      <c r="C39"/>
      <c r="D39"/>
    </row>
    <row r="40" spans="1:15" x14ac:dyDescent="0.25">
      <c r="A40"/>
      <c r="B40"/>
      <c r="C40"/>
      <c r="D40"/>
    </row>
    <row r="41" spans="1:15" x14ac:dyDescent="0.25">
      <c r="A41"/>
      <c r="B41"/>
      <c r="C41"/>
      <c r="D41"/>
    </row>
    <row r="42" spans="1:15" x14ac:dyDescent="0.25">
      <c r="A42"/>
      <c r="B42"/>
      <c r="C42"/>
      <c r="D42"/>
    </row>
    <row r="43" spans="1:15" x14ac:dyDescent="0.25">
      <c r="A43"/>
      <c r="B43"/>
      <c r="C43"/>
      <c r="D43"/>
    </row>
    <row r="44" spans="1:15" x14ac:dyDescent="0.25">
      <c r="A44"/>
      <c r="B44"/>
      <c r="C44"/>
      <c r="D44"/>
    </row>
    <row r="45" spans="1:15" x14ac:dyDescent="0.25">
      <c r="A45"/>
      <c r="B45"/>
      <c r="C45"/>
      <c r="D45"/>
    </row>
    <row r="46" spans="1:15" x14ac:dyDescent="0.25">
      <c r="A46"/>
      <c r="B46"/>
      <c r="C46"/>
      <c r="D46"/>
    </row>
    <row r="47" spans="1:15" x14ac:dyDescent="0.25">
      <c r="A47"/>
      <c r="B47"/>
      <c r="C47"/>
      <c r="D47"/>
    </row>
    <row r="48" spans="1:15" x14ac:dyDescent="0.25">
      <c r="A48"/>
      <c r="B48"/>
      <c r="C48"/>
      <c r="D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sheetData>
  <mergeCells count="5">
    <mergeCell ref="A3:E3"/>
    <mergeCell ref="G3:I3"/>
    <mergeCell ref="A1:I1"/>
    <mergeCell ref="A2:I2"/>
    <mergeCell ref="A17:I21"/>
  </mergeCells>
  <pageMargins left="0.7" right="0.7" top="0.75" bottom="0.75" header="0.3" footer="0.3"/>
  <pageSetup orientation="portrait" horizontalDpi="1200" verticalDpi="1200" r:id="rId3"/>
  <drawing r:id="rId4"/>
  <extLst>
    <ext xmlns:x14="http://schemas.microsoft.com/office/spreadsheetml/2009/9/main" uri="{A8765BA9-456A-4dab-B4F3-ACF838C121DE}">
      <x14:slicerList>
        <x14:slicer r:id="rId5"/>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AE0E3-E34F-4B6C-9EFD-C1290A2A0636}">
  <dimension ref="A1:W38"/>
  <sheetViews>
    <sheetView topLeftCell="A17" workbookViewId="0">
      <selection activeCell="A35" sqref="A35:L38"/>
    </sheetView>
  </sheetViews>
  <sheetFormatPr defaultRowHeight="15" x14ac:dyDescent="0.25"/>
  <cols>
    <col min="1" max="1" width="13.140625" bestFit="1" customWidth="1"/>
    <col min="2" max="12" width="10" style="35" customWidth="1"/>
    <col min="13" max="13" width="9.28515625" customWidth="1"/>
    <col min="14" max="14" width="6.42578125" customWidth="1"/>
    <col min="15" max="15" width="9.28515625" customWidth="1"/>
    <col min="16" max="16" width="6.42578125" customWidth="1"/>
    <col min="17" max="17" width="9.28515625" customWidth="1"/>
    <col min="18" max="18" width="6.42578125" customWidth="1"/>
    <col min="19" max="19" width="9.28515625" customWidth="1"/>
    <col min="20" max="20" width="6.42578125" customWidth="1"/>
    <col min="21" max="21" width="9.28515625" customWidth="1"/>
    <col min="22" max="22" width="6.42578125" customWidth="1"/>
    <col min="23" max="23" width="9.28515625" customWidth="1"/>
    <col min="24" max="24" width="26.5703125" bestFit="1" customWidth="1"/>
    <col min="25" max="25" width="27" bestFit="1" customWidth="1"/>
    <col min="26" max="26" width="17.7109375" bestFit="1" customWidth="1"/>
    <col min="27" max="27" width="21.5703125" bestFit="1" customWidth="1"/>
    <col min="28" max="28" width="22" bestFit="1" customWidth="1"/>
    <col min="29" max="29" width="22.7109375" bestFit="1" customWidth="1"/>
    <col min="30" max="30" width="26.5703125" bestFit="1" customWidth="1"/>
    <col min="31" max="31" width="27" bestFit="1" customWidth="1"/>
    <col min="32" max="32" width="17.7109375" bestFit="1" customWidth="1"/>
    <col min="33" max="33" width="21.5703125" bestFit="1" customWidth="1"/>
    <col min="34" max="34" width="22" bestFit="1" customWidth="1"/>
    <col min="35" max="35" width="22.7109375" bestFit="1" customWidth="1"/>
    <col min="36" max="36" width="26.5703125" bestFit="1" customWidth="1"/>
    <col min="37" max="37" width="27" bestFit="1" customWidth="1"/>
    <col min="38" max="81" width="12" bestFit="1" customWidth="1"/>
    <col min="82" max="82" width="11" bestFit="1" customWidth="1"/>
    <col min="83" max="152" width="12" bestFit="1" customWidth="1"/>
    <col min="153" max="153" width="11" bestFit="1" customWidth="1"/>
    <col min="154" max="188" width="12" bestFit="1" customWidth="1"/>
    <col min="189" max="189" width="11" bestFit="1" customWidth="1"/>
    <col min="190" max="198" width="12" bestFit="1" customWidth="1"/>
    <col min="199" max="199" width="11" bestFit="1" customWidth="1"/>
    <col min="200" max="202" width="12" bestFit="1" customWidth="1"/>
    <col min="203" max="203" width="10" bestFit="1" customWidth="1"/>
    <col min="204" max="206" width="12" bestFit="1" customWidth="1"/>
    <col min="207" max="207" width="10" bestFit="1" customWidth="1"/>
    <col min="208" max="220" width="12" bestFit="1" customWidth="1"/>
    <col min="221" max="221" width="11" bestFit="1" customWidth="1"/>
    <col min="222" max="240" width="12" bestFit="1" customWidth="1"/>
    <col min="241" max="241" width="11" bestFit="1" customWidth="1"/>
    <col min="242" max="242" width="10" bestFit="1" customWidth="1"/>
    <col min="243" max="246" width="12" bestFit="1" customWidth="1"/>
    <col min="247" max="247" width="11" bestFit="1" customWidth="1"/>
    <col min="248" max="256" width="12" bestFit="1" customWidth="1"/>
    <col min="257" max="257" width="11" bestFit="1" customWidth="1"/>
    <col min="258" max="264" width="12" bestFit="1" customWidth="1"/>
    <col min="265" max="265" width="11" bestFit="1" customWidth="1"/>
    <col min="266" max="281" width="12" bestFit="1" customWidth="1"/>
    <col min="282" max="282" width="11" bestFit="1" customWidth="1"/>
    <col min="283" max="289" width="12" bestFit="1" customWidth="1"/>
    <col min="290" max="290" width="11" bestFit="1" customWidth="1"/>
    <col min="291" max="310" width="12" bestFit="1" customWidth="1"/>
    <col min="311" max="311" width="11" bestFit="1" customWidth="1"/>
    <col min="312" max="312" width="12" bestFit="1" customWidth="1"/>
    <col min="313" max="313" width="11" bestFit="1" customWidth="1"/>
    <col min="314" max="322" width="12" bestFit="1" customWidth="1"/>
    <col min="323" max="323" width="11" bestFit="1" customWidth="1"/>
    <col min="324" max="341" width="12" bestFit="1" customWidth="1"/>
    <col min="342" max="342" width="10" bestFit="1" customWidth="1"/>
    <col min="343" max="345" width="12" bestFit="1" customWidth="1"/>
    <col min="346" max="346" width="11" bestFit="1" customWidth="1"/>
    <col min="347" max="364" width="12" bestFit="1" customWidth="1"/>
    <col min="365" max="365" width="11" bestFit="1" customWidth="1"/>
    <col min="366" max="367" width="12" bestFit="1" customWidth="1"/>
    <col min="368" max="368" width="11" bestFit="1" customWidth="1"/>
    <col min="369" max="369" width="12" bestFit="1" customWidth="1"/>
    <col min="370" max="370" width="11" bestFit="1" customWidth="1"/>
    <col min="371" max="375" width="12" bestFit="1" customWidth="1"/>
    <col min="376" max="376" width="11" bestFit="1" customWidth="1"/>
    <col min="377" max="388" width="12" bestFit="1" customWidth="1"/>
    <col min="389" max="389" width="11" bestFit="1" customWidth="1"/>
    <col min="390" max="393" width="12" bestFit="1" customWidth="1"/>
    <col min="394" max="394" width="11" bestFit="1" customWidth="1"/>
    <col min="395" max="395" width="12" bestFit="1" customWidth="1"/>
    <col min="396" max="396" width="11" bestFit="1" customWidth="1"/>
    <col min="397" max="399" width="12" bestFit="1" customWidth="1"/>
    <col min="400" max="400" width="11" bestFit="1" customWidth="1"/>
    <col min="401" max="401" width="12" bestFit="1" customWidth="1"/>
    <col min="402" max="402" width="11" bestFit="1" customWidth="1"/>
    <col min="403" max="405" width="12" bestFit="1" customWidth="1"/>
    <col min="406" max="406" width="11" bestFit="1" customWidth="1"/>
    <col min="407" max="408" width="12" bestFit="1" customWidth="1"/>
  </cols>
  <sheetData>
    <row r="1" spans="1:23" ht="21" x14ac:dyDescent="0.35">
      <c r="A1" s="104" t="s">
        <v>53</v>
      </c>
      <c r="B1" s="104"/>
      <c r="C1" s="104"/>
      <c r="D1" s="104"/>
      <c r="E1" s="104"/>
      <c r="F1" s="104"/>
      <c r="G1" s="104"/>
      <c r="H1" s="104"/>
      <c r="I1" s="104"/>
      <c r="J1" s="104"/>
      <c r="K1" s="104"/>
      <c r="L1" s="104"/>
      <c r="M1" s="46"/>
      <c r="N1" s="46"/>
      <c r="O1" s="46"/>
      <c r="P1" s="46"/>
      <c r="Q1" s="46"/>
      <c r="R1" s="46"/>
      <c r="S1" s="46"/>
      <c r="T1" s="46"/>
      <c r="U1" s="46"/>
      <c r="V1" s="46"/>
      <c r="W1" s="46"/>
    </row>
    <row r="2" spans="1:23" ht="18.75" x14ac:dyDescent="0.3">
      <c r="A2" s="95" t="s">
        <v>24</v>
      </c>
      <c r="B2" s="95"/>
      <c r="C2" s="95"/>
      <c r="D2" s="95"/>
      <c r="E2" s="95"/>
      <c r="F2" s="95"/>
      <c r="G2" s="95"/>
      <c r="H2" s="95"/>
      <c r="I2" s="95"/>
      <c r="J2" s="95"/>
      <c r="K2" s="95"/>
      <c r="L2" s="95"/>
      <c r="M2" s="47"/>
      <c r="N2" s="47"/>
      <c r="O2" s="47"/>
      <c r="P2" s="47"/>
      <c r="Q2" s="47"/>
      <c r="R2" s="47"/>
      <c r="S2" s="47"/>
      <c r="T2" s="47"/>
      <c r="U2" s="47"/>
      <c r="V2" s="47"/>
      <c r="W2" s="47"/>
    </row>
    <row r="3" spans="1:23" ht="18.75" customHeight="1" x14ac:dyDescent="0.25">
      <c r="A3" s="101" t="s">
        <v>26</v>
      </c>
      <c r="B3" s="102"/>
      <c r="C3" s="102"/>
      <c r="D3" s="102"/>
      <c r="E3" s="102"/>
      <c r="F3" s="102"/>
      <c r="G3" s="102"/>
      <c r="H3" s="102"/>
      <c r="I3" s="102"/>
      <c r="J3" s="102"/>
      <c r="K3" s="102"/>
      <c r="L3" s="102"/>
    </row>
    <row r="4" spans="1:23" ht="30" hidden="1" x14ac:dyDescent="0.25">
      <c r="A4" s="33" t="s">
        <v>50</v>
      </c>
      <c r="B4" s="52" t="s">
        <v>51</v>
      </c>
      <c r="C4" s="90"/>
      <c r="D4" s="90"/>
      <c r="E4" s="90"/>
      <c r="F4" s="90"/>
      <c r="G4" s="90"/>
      <c r="H4" s="90"/>
      <c r="I4" s="90"/>
      <c r="J4" s="90"/>
      <c r="K4" s="90"/>
      <c r="L4" s="51"/>
    </row>
    <row r="5" spans="1:23" x14ac:dyDescent="0.25">
      <c r="A5" s="59" t="s">
        <v>52</v>
      </c>
      <c r="B5" s="42" t="s">
        <v>43</v>
      </c>
      <c r="C5" s="60" t="s">
        <v>48</v>
      </c>
      <c r="D5" s="60" t="s">
        <v>49</v>
      </c>
      <c r="E5" s="60" t="s">
        <v>35</v>
      </c>
      <c r="F5" s="60" t="s">
        <v>36</v>
      </c>
      <c r="G5" s="60" t="s">
        <v>37</v>
      </c>
      <c r="H5" s="60" t="s">
        <v>38</v>
      </c>
      <c r="I5" s="60" t="s">
        <v>39</v>
      </c>
      <c r="J5" s="60" t="s">
        <v>40</v>
      </c>
      <c r="K5" s="60" t="s">
        <v>41</v>
      </c>
      <c r="L5" s="43" t="s">
        <v>42</v>
      </c>
    </row>
    <row r="6" spans="1:23" ht="30" x14ac:dyDescent="0.25">
      <c r="A6" s="45">
        <v>2010</v>
      </c>
      <c r="B6" s="77" t="s">
        <v>47</v>
      </c>
      <c r="C6" s="30" t="s">
        <v>47</v>
      </c>
      <c r="D6" s="30" t="s">
        <v>47</v>
      </c>
      <c r="E6" s="30" t="s">
        <v>47</v>
      </c>
      <c r="F6" s="30" t="s">
        <v>47</v>
      </c>
      <c r="G6" s="30" t="s">
        <v>220</v>
      </c>
      <c r="H6" s="30" t="s">
        <v>370</v>
      </c>
      <c r="I6" s="30" t="s">
        <v>135</v>
      </c>
      <c r="J6" s="30" t="s">
        <v>371</v>
      </c>
      <c r="K6" s="30" t="s">
        <v>372</v>
      </c>
      <c r="L6" s="53" t="s">
        <v>373</v>
      </c>
    </row>
    <row r="7" spans="1:23" ht="30" x14ac:dyDescent="0.25">
      <c r="A7" s="45">
        <v>2011</v>
      </c>
      <c r="B7" s="77" t="s">
        <v>47</v>
      </c>
      <c r="C7" s="30" t="s">
        <v>47</v>
      </c>
      <c r="D7" s="30" t="s">
        <v>47</v>
      </c>
      <c r="E7" s="30" t="s">
        <v>47</v>
      </c>
      <c r="F7" s="30" t="s">
        <v>47</v>
      </c>
      <c r="G7" s="30" t="s">
        <v>178</v>
      </c>
      <c r="H7" s="30" t="s">
        <v>370</v>
      </c>
      <c r="I7" s="30" t="s">
        <v>374</v>
      </c>
      <c r="J7" s="30" t="s">
        <v>375</v>
      </c>
      <c r="K7" s="30" t="s">
        <v>376</v>
      </c>
      <c r="L7" s="53" t="s">
        <v>47</v>
      </c>
    </row>
    <row r="8" spans="1:23" ht="30" x14ac:dyDescent="0.25">
      <c r="A8" s="45">
        <v>2012</v>
      </c>
      <c r="B8" s="77" t="s">
        <v>47</v>
      </c>
      <c r="C8" s="30" t="s">
        <v>47</v>
      </c>
      <c r="D8" s="30" t="s">
        <v>47</v>
      </c>
      <c r="E8" s="30" t="s">
        <v>47</v>
      </c>
      <c r="F8" s="30" t="s">
        <v>47</v>
      </c>
      <c r="G8" s="30" t="s">
        <v>275</v>
      </c>
      <c r="H8" s="30" t="s">
        <v>377</v>
      </c>
      <c r="I8" s="30" t="s">
        <v>378</v>
      </c>
      <c r="J8" s="30" t="s">
        <v>379</v>
      </c>
      <c r="K8" s="30" t="s">
        <v>380</v>
      </c>
      <c r="L8" s="53" t="s">
        <v>47</v>
      </c>
    </row>
    <row r="9" spans="1:23" ht="30" x14ac:dyDescent="0.25">
      <c r="A9" s="45">
        <v>2013</v>
      </c>
      <c r="B9" s="77" t="s">
        <v>47</v>
      </c>
      <c r="C9" s="30" t="s">
        <v>47</v>
      </c>
      <c r="D9" s="30" t="s">
        <v>47</v>
      </c>
      <c r="E9" s="30" t="s">
        <v>47</v>
      </c>
      <c r="F9" s="30" t="s">
        <v>47</v>
      </c>
      <c r="G9" s="30" t="s">
        <v>299</v>
      </c>
      <c r="H9" s="30" t="s">
        <v>381</v>
      </c>
      <c r="I9" s="30" t="s">
        <v>382</v>
      </c>
      <c r="J9" s="30" t="s">
        <v>383</v>
      </c>
      <c r="K9" s="30" t="s">
        <v>384</v>
      </c>
      <c r="L9" s="53" t="s">
        <v>385</v>
      </c>
    </row>
    <row r="10" spans="1:23" ht="30" x14ac:dyDescent="0.25">
      <c r="A10" s="45">
        <v>2014</v>
      </c>
      <c r="B10" s="77" t="s">
        <v>47</v>
      </c>
      <c r="C10" s="30" t="s">
        <v>47</v>
      </c>
      <c r="D10" s="30" t="s">
        <v>47</v>
      </c>
      <c r="E10" s="30" t="s">
        <v>47</v>
      </c>
      <c r="F10" s="30" t="s">
        <v>47</v>
      </c>
      <c r="G10" s="30" t="s">
        <v>386</v>
      </c>
      <c r="H10" s="30" t="s">
        <v>387</v>
      </c>
      <c r="I10" s="30" t="s">
        <v>388</v>
      </c>
      <c r="J10" s="30" t="s">
        <v>389</v>
      </c>
      <c r="K10" s="30" t="s">
        <v>390</v>
      </c>
      <c r="L10" s="53" t="s">
        <v>391</v>
      </c>
    </row>
    <row r="11" spans="1:23" ht="30" x14ac:dyDescent="0.25">
      <c r="A11" s="45">
        <v>2015</v>
      </c>
      <c r="B11" s="77" t="s">
        <v>47</v>
      </c>
      <c r="C11" s="30" t="s">
        <v>47</v>
      </c>
      <c r="D11" s="30" t="s">
        <v>47</v>
      </c>
      <c r="E11" s="30" t="s">
        <v>47</v>
      </c>
      <c r="F11" s="30" t="s">
        <v>47</v>
      </c>
      <c r="G11" s="30" t="s">
        <v>47</v>
      </c>
      <c r="H11" s="30" t="s">
        <v>392</v>
      </c>
      <c r="I11" s="30" t="s">
        <v>393</v>
      </c>
      <c r="J11" s="30" t="s">
        <v>394</v>
      </c>
      <c r="K11" s="30" t="s">
        <v>395</v>
      </c>
      <c r="L11" s="53" t="s">
        <v>396</v>
      </c>
    </row>
    <row r="12" spans="1:23" ht="30" x14ac:dyDescent="0.25">
      <c r="A12" s="45">
        <v>2016</v>
      </c>
      <c r="B12" s="77" t="s">
        <v>47</v>
      </c>
      <c r="C12" s="30" t="s">
        <v>47</v>
      </c>
      <c r="D12" s="30" t="s">
        <v>47</v>
      </c>
      <c r="E12" s="30" t="s">
        <v>47</v>
      </c>
      <c r="F12" s="30" t="s">
        <v>47</v>
      </c>
      <c r="G12" s="30" t="s">
        <v>299</v>
      </c>
      <c r="H12" s="30" t="s">
        <v>397</v>
      </c>
      <c r="I12" s="30" t="s">
        <v>398</v>
      </c>
      <c r="J12" s="30" t="s">
        <v>399</v>
      </c>
      <c r="K12" s="30" t="s">
        <v>400</v>
      </c>
      <c r="L12" s="53" t="s">
        <v>47</v>
      </c>
    </row>
    <row r="13" spans="1:23" ht="30" x14ac:dyDescent="0.25">
      <c r="A13" s="45">
        <v>2017</v>
      </c>
      <c r="B13" s="77" t="s">
        <v>47</v>
      </c>
      <c r="C13" s="30" t="s">
        <v>47</v>
      </c>
      <c r="D13" s="30" t="s">
        <v>47</v>
      </c>
      <c r="E13" s="30" t="s">
        <v>47</v>
      </c>
      <c r="F13" s="30" t="s">
        <v>47</v>
      </c>
      <c r="G13" s="30" t="s">
        <v>213</v>
      </c>
      <c r="H13" s="30" t="s">
        <v>401</v>
      </c>
      <c r="I13" s="30" t="s">
        <v>402</v>
      </c>
      <c r="J13" s="30" t="s">
        <v>291</v>
      </c>
      <c r="K13" s="30" t="s">
        <v>403</v>
      </c>
      <c r="L13" s="53" t="s">
        <v>404</v>
      </c>
    </row>
    <row r="14" spans="1:23" ht="30" x14ac:dyDescent="0.25">
      <c r="A14" s="45">
        <v>2018</v>
      </c>
      <c r="B14" s="77" t="s">
        <v>47</v>
      </c>
      <c r="C14" s="30" t="s">
        <v>47</v>
      </c>
      <c r="D14" s="30" t="s">
        <v>47</v>
      </c>
      <c r="E14" s="30" t="s">
        <v>47</v>
      </c>
      <c r="F14" s="30" t="s">
        <v>205</v>
      </c>
      <c r="G14" s="30" t="s">
        <v>47</v>
      </c>
      <c r="H14" s="30" t="s">
        <v>299</v>
      </c>
      <c r="I14" s="30" t="s">
        <v>405</v>
      </c>
      <c r="J14" s="30" t="s">
        <v>296</v>
      </c>
      <c r="K14" s="30" t="s">
        <v>406</v>
      </c>
      <c r="L14" s="53" t="s">
        <v>407</v>
      </c>
    </row>
    <row r="15" spans="1:23" ht="30" x14ac:dyDescent="0.25">
      <c r="A15" s="45">
        <v>2019</v>
      </c>
      <c r="B15" s="77" t="s">
        <v>47</v>
      </c>
      <c r="C15" s="30" t="s">
        <v>47</v>
      </c>
      <c r="D15" s="30" t="s">
        <v>47</v>
      </c>
      <c r="E15" s="30" t="s">
        <v>47</v>
      </c>
      <c r="F15" s="30" t="s">
        <v>47</v>
      </c>
      <c r="G15" s="30" t="s">
        <v>248</v>
      </c>
      <c r="H15" s="30" t="s">
        <v>124</v>
      </c>
      <c r="I15" s="30" t="s">
        <v>408</v>
      </c>
      <c r="J15" s="30" t="s">
        <v>409</v>
      </c>
      <c r="K15" s="30" t="s">
        <v>410</v>
      </c>
      <c r="L15" s="53" t="s">
        <v>411</v>
      </c>
    </row>
    <row r="16" spans="1:23" ht="30" x14ac:dyDescent="0.25">
      <c r="A16" s="45">
        <v>2020</v>
      </c>
      <c r="B16" s="77" t="s">
        <v>47</v>
      </c>
      <c r="C16" s="30" t="s">
        <v>47</v>
      </c>
      <c r="D16" s="30" t="s">
        <v>47</v>
      </c>
      <c r="E16" s="30" t="s">
        <v>47</v>
      </c>
      <c r="F16" s="30" t="s">
        <v>47</v>
      </c>
      <c r="G16" s="30" t="s">
        <v>47</v>
      </c>
      <c r="H16" s="30" t="s">
        <v>412</v>
      </c>
      <c r="I16" s="30" t="s">
        <v>413</v>
      </c>
      <c r="J16" s="30" t="s">
        <v>414</v>
      </c>
      <c r="K16" s="30" t="s">
        <v>415</v>
      </c>
      <c r="L16" s="53" t="s">
        <v>416</v>
      </c>
    </row>
    <row r="17" spans="1:12" ht="30" x14ac:dyDescent="0.25">
      <c r="A17" s="48">
        <v>2021</v>
      </c>
      <c r="B17" s="79" t="s">
        <v>47</v>
      </c>
      <c r="C17" s="80" t="s">
        <v>47</v>
      </c>
      <c r="D17" s="80" t="s">
        <v>47</v>
      </c>
      <c r="E17" s="80" t="s">
        <v>47</v>
      </c>
      <c r="F17" s="80" t="s">
        <v>47</v>
      </c>
      <c r="G17" s="80" t="s">
        <v>205</v>
      </c>
      <c r="H17" s="80" t="s">
        <v>213</v>
      </c>
      <c r="I17" s="80" t="s">
        <v>417</v>
      </c>
      <c r="J17" s="80" t="s">
        <v>418</v>
      </c>
      <c r="K17" s="80" t="s">
        <v>419</v>
      </c>
      <c r="L17" s="81" t="s">
        <v>47</v>
      </c>
    </row>
    <row r="18" spans="1:12" ht="15" customHeight="1" x14ac:dyDescent="0.25"/>
    <row r="19" spans="1:12" ht="18.75" customHeight="1" x14ac:dyDescent="0.25">
      <c r="A19" s="101" t="s">
        <v>27</v>
      </c>
      <c r="B19" s="102"/>
      <c r="C19" s="102"/>
      <c r="D19" s="102"/>
      <c r="E19" s="102"/>
      <c r="F19" s="102"/>
      <c r="G19" s="102"/>
      <c r="H19" s="102"/>
      <c r="I19" s="102"/>
      <c r="J19"/>
      <c r="K19"/>
      <c r="L19"/>
    </row>
    <row r="20" spans="1:12" ht="30" hidden="1" x14ac:dyDescent="0.25">
      <c r="A20" s="55" t="s">
        <v>50</v>
      </c>
      <c r="B20" s="55" t="s">
        <v>46</v>
      </c>
      <c r="C20" s="50"/>
      <c r="D20" s="50"/>
      <c r="E20" s="50"/>
      <c r="F20" s="50"/>
      <c r="G20" s="50"/>
      <c r="H20" s="50"/>
      <c r="I20" s="50"/>
      <c r="J20"/>
      <c r="K20"/>
      <c r="L20"/>
    </row>
    <row r="21" spans="1:12" x14ac:dyDescent="0.25">
      <c r="A21" s="57" t="s">
        <v>52</v>
      </c>
      <c r="B21" s="60" t="s">
        <v>35</v>
      </c>
      <c r="C21" s="60" t="s">
        <v>36</v>
      </c>
      <c r="D21" s="60" t="s">
        <v>37</v>
      </c>
      <c r="E21" s="60" t="s">
        <v>38</v>
      </c>
      <c r="F21" s="60" t="s">
        <v>39</v>
      </c>
      <c r="G21" s="60" t="s">
        <v>40</v>
      </c>
      <c r="H21" s="60" t="s">
        <v>41</v>
      </c>
      <c r="I21" s="43" t="s">
        <v>42</v>
      </c>
      <c r="J21"/>
      <c r="K21"/>
      <c r="L21"/>
    </row>
    <row r="22" spans="1:12" s="54" customFormat="1" x14ac:dyDescent="0.25">
      <c r="A22" s="34">
        <v>2010</v>
      </c>
      <c r="B22" s="30" t="s">
        <v>47</v>
      </c>
      <c r="C22" s="30" t="s">
        <v>47</v>
      </c>
      <c r="D22" s="30" t="s">
        <v>47</v>
      </c>
      <c r="E22" s="30" t="s">
        <v>47</v>
      </c>
      <c r="F22" s="30" t="s">
        <v>47</v>
      </c>
      <c r="G22" s="30" t="s">
        <v>47</v>
      </c>
      <c r="H22" s="30" t="s">
        <v>47</v>
      </c>
      <c r="I22" s="53" t="s">
        <v>47</v>
      </c>
    </row>
    <row r="23" spans="1:12" s="54" customFormat="1" x14ac:dyDescent="0.25">
      <c r="A23" s="34">
        <v>2011</v>
      </c>
      <c r="B23" s="30" t="s">
        <v>47</v>
      </c>
      <c r="C23" s="30" t="s">
        <v>47</v>
      </c>
      <c r="D23" s="30" t="s">
        <v>47</v>
      </c>
      <c r="E23" s="30" t="s">
        <v>47</v>
      </c>
      <c r="F23" s="30" t="s">
        <v>47</v>
      </c>
      <c r="G23" s="30" t="s">
        <v>47</v>
      </c>
      <c r="H23" s="30" t="s">
        <v>47</v>
      </c>
      <c r="I23" s="53" t="s">
        <v>47</v>
      </c>
    </row>
    <row r="24" spans="1:12" s="54" customFormat="1" x14ac:dyDescent="0.25">
      <c r="A24" s="34">
        <v>2012</v>
      </c>
      <c r="B24" s="30" t="s">
        <v>47</v>
      </c>
      <c r="C24" s="30" t="s">
        <v>47</v>
      </c>
      <c r="D24" s="30" t="s">
        <v>47</v>
      </c>
      <c r="E24" s="30" t="s">
        <v>47</v>
      </c>
      <c r="F24" s="30" t="s">
        <v>47</v>
      </c>
      <c r="G24" s="30" t="s">
        <v>47</v>
      </c>
      <c r="H24" s="30" t="s">
        <v>47</v>
      </c>
      <c r="I24" s="53" t="s">
        <v>47</v>
      </c>
    </row>
    <row r="25" spans="1:12" s="54" customFormat="1" x14ac:dyDescent="0.25">
      <c r="A25" s="34">
        <v>2013</v>
      </c>
      <c r="B25" s="30" t="s">
        <v>47</v>
      </c>
      <c r="C25" s="30" t="s">
        <v>47</v>
      </c>
      <c r="D25" s="30" t="s">
        <v>47</v>
      </c>
      <c r="E25" s="30" t="s">
        <v>47</v>
      </c>
      <c r="F25" s="30" t="s">
        <v>47</v>
      </c>
      <c r="G25" s="30" t="s">
        <v>47</v>
      </c>
      <c r="H25" s="30" t="s">
        <v>47</v>
      </c>
      <c r="I25" s="53" t="s">
        <v>47</v>
      </c>
    </row>
    <row r="26" spans="1:12" s="54" customFormat="1" x14ac:dyDescent="0.25">
      <c r="A26" s="34">
        <v>2014</v>
      </c>
      <c r="B26" s="30" t="s">
        <v>47</v>
      </c>
      <c r="C26" s="30" t="s">
        <v>47</v>
      </c>
      <c r="D26" s="30" t="s">
        <v>47</v>
      </c>
      <c r="E26" s="30" t="s">
        <v>47</v>
      </c>
      <c r="F26" s="30" t="s">
        <v>47</v>
      </c>
      <c r="G26" s="30" t="s">
        <v>47</v>
      </c>
      <c r="H26" s="30" t="s">
        <v>47</v>
      </c>
      <c r="I26" s="53" t="s">
        <v>47</v>
      </c>
    </row>
    <row r="27" spans="1:12" s="54" customFormat="1" x14ac:dyDescent="0.25">
      <c r="A27" s="34">
        <v>2015</v>
      </c>
      <c r="B27" s="30" t="s">
        <v>47</v>
      </c>
      <c r="C27" s="30" t="s">
        <v>47</v>
      </c>
      <c r="D27" s="30" t="s">
        <v>47</v>
      </c>
      <c r="E27" s="30" t="s">
        <v>47</v>
      </c>
      <c r="F27" s="30" t="s">
        <v>47</v>
      </c>
      <c r="G27" s="30" t="s">
        <v>47</v>
      </c>
      <c r="H27" s="30" t="s">
        <v>47</v>
      </c>
      <c r="I27" s="53" t="s">
        <v>47</v>
      </c>
    </row>
    <row r="28" spans="1:12" s="54" customFormat="1" x14ac:dyDescent="0.25">
      <c r="A28" s="34">
        <v>2016</v>
      </c>
      <c r="B28" s="30" t="s">
        <v>47</v>
      </c>
      <c r="C28" s="30" t="s">
        <v>47</v>
      </c>
      <c r="D28" s="30" t="s">
        <v>47</v>
      </c>
      <c r="E28" s="30" t="s">
        <v>47</v>
      </c>
      <c r="F28" s="30" t="s">
        <v>47</v>
      </c>
      <c r="G28" s="30" t="s">
        <v>47</v>
      </c>
      <c r="H28" s="30" t="s">
        <v>47</v>
      </c>
      <c r="I28" s="53" t="s">
        <v>47</v>
      </c>
    </row>
    <row r="29" spans="1:12" s="54" customFormat="1" x14ac:dyDescent="0.25">
      <c r="A29" s="34">
        <v>2017</v>
      </c>
      <c r="B29" s="30" t="s">
        <v>47</v>
      </c>
      <c r="C29" s="30" t="s">
        <v>47</v>
      </c>
      <c r="D29" s="30" t="s">
        <v>47</v>
      </c>
      <c r="E29" s="30" t="s">
        <v>47</v>
      </c>
      <c r="F29" s="30" t="s">
        <v>47</v>
      </c>
      <c r="G29" s="30" t="s">
        <v>47</v>
      </c>
      <c r="H29" s="30" t="s">
        <v>47</v>
      </c>
      <c r="I29" s="53" t="s">
        <v>47</v>
      </c>
    </row>
    <row r="30" spans="1:12" s="54" customFormat="1" x14ac:dyDescent="0.25">
      <c r="A30" s="34">
        <v>2018</v>
      </c>
      <c r="B30" s="30" t="s">
        <v>47</v>
      </c>
      <c r="C30" s="30" t="s">
        <v>47</v>
      </c>
      <c r="D30" s="30" t="s">
        <v>47</v>
      </c>
      <c r="E30" s="30" t="s">
        <v>47</v>
      </c>
      <c r="F30" s="30" t="s">
        <v>47</v>
      </c>
      <c r="G30" s="30" t="s">
        <v>47</v>
      </c>
      <c r="H30" s="30" t="s">
        <v>47</v>
      </c>
      <c r="I30" s="53" t="s">
        <v>47</v>
      </c>
    </row>
    <row r="31" spans="1:12" s="54" customFormat="1" x14ac:dyDescent="0.25">
      <c r="A31" s="34">
        <v>2019</v>
      </c>
      <c r="B31" s="30" t="s">
        <v>47</v>
      </c>
      <c r="C31" s="30" t="s">
        <v>47</v>
      </c>
      <c r="D31" s="30" t="s">
        <v>47</v>
      </c>
      <c r="E31" s="30" t="s">
        <v>47</v>
      </c>
      <c r="F31" s="30" t="s">
        <v>47</v>
      </c>
      <c r="G31" s="30" t="s">
        <v>47</v>
      </c>
      <c r="H31" s="30" t="s">
        <v>47</v>
      </c>
      <c r="I31" s="53" t="s">
        <v>47</v>
      </c>
    </row>
    <row r="32" spans="1:12" s="54" customFormat="1" x14ac:dyDescent="0.25">
      <c r="A32" s="34">
        <v>2020</v>
      </c>
      <c r="B32" s="30" t="s">
        <v>47</v>
      </c>
      <c r="C32" s="30" t="s">
        <v>47</v>
      </c>
      <c r="D32" s="30" t="s">
        <v>47</v>
      </c>
      <c r="E32" s="30" t="s">
        <v>47</v>
      </c>
      <c r="F32" s="30" t="s">
        <v>47</v>
      </c>
      <c r="G32" s="30" t="s">
        <v>47</v>
      </c>
      <c r="H32" s="30" t="s">
        <v>47</v>
      </c>
      <c r="I32" s="53" t="s">
        <v>47</v>
      </c>
    </row>
    <row r="33" spans="1:23" s="54" customFormat="1" x14ac:dyDescent="0.25">
      <c r="A33" s="34">
        <v>2021</v>
      </c>
      <c r="B33" s="30" t="s">
        <v>47</v>
      </c>
      <c r="C33" s="30" t="s">
        <v>47</v>
      </c>
      <c r="D33" s="30" t="s">
        <v>47</v>
      </c>
      <c r="E33" s="30" t="s">
        <v>47</v>
      </c>
      <c r="F33" s="30" t="s">
        <v>47</v>
      </c>
      <c r="G33" s="30" t="s">
        <v>47</v>
      </c>
      <c r="H33" s="30" t="s">
        <v>47</v>
      </c>
      <c r="I33" s="53" t="s">
        <v>47</v>
      </c>
    </row>
    <row r="34" spans="1:23" s="54" customFormat="1" x14ac:dyDescent="0.25">
      <c r="A34" s="37">
        <v>2022</v>
      </c>
      <c r="B34" s="80" t="s">
        <v>47</v>
      </c>
      <c r="C34" s="80" t="s">
        <v>47</v>
      </c>
      <c r="D34" s="80" t="s">
        <v>47</v>
      </c>
      <c r="E34" s="80" t="s">
        <v>47</v>
      </c>
      <c r="F34" s="80" t="s">
        <v>47</v>
      </c>
      <c r="G34" s="80" t="s">
        <v>47</v>
      </c>
      <c r="H34" s="80" t="s">
        <v>47</v>
      </c>
      <c r="I34" s="81" t="s">
        <v>47</v>
      </c>
    </row>
    <row r="35" spans="1:23" ht="15" customHeight="1" x14ac:dyDescent="0.25">
      <c r="A35" s="108" t="s">
        <v>477</v>
      </c>
      <c r="B35" s="108"/>
      <c r="C35" s="108"/>
      <c r="D35" s="108"/>
      <c r="E35" s="108"/>
      <c r="F35" s="108"/>
      <c r="G35" s="108"/>
      <c r="H35" s="108"/>
      <c r="I35" s="108"/>
      <c r="J35" s="108"/>
      <c r="K35" s="108"/>
      <c r="L35" s="108"/>
    </row>
    <row r="36" spans="1:23" ht="15" customHeight="1" x14ac:dyDescent="0.25">
      <c r="A36" s="108"/>
      <c r="B36" s="108"/>
      <c r="C36" s="108"/>
      <c r="D36" s="108"/>
      <c r="E36" s="108"/>
      <c r="F36" s="108"/>
      <c r="G36" s="108"/>
      <c r="H36" s="108"/>
      <c r="I36" s="108"/>
      <c r="J36" s="108"/>
      <c r="K36" s="108"/>
      <c r="L36" s="108"/>
      <c r="M36" s="27"/>
      <c r="N36" s="27"/>
      <c r="O36" s="27"/>
      <c r="P36" s="27"/>
      <c r="Q36" s="27"/>
      <c r="R36" s="27"/>
      <c r="S36" s="27"/>
      <c r="T36" s="27"/>
      <c r="U36" s="27"/>
      <c r="V36" s="27"/>
      <c r="W36" s="27"/>
    </row>
    <row r="37" spans="1:23" x14ac:dyDescent="0.25">
      <c r="A37" s="108"/>
      <c r="B37" s="108"/>
      <c r="C37" s="108"/>
      <c r="D37" s="108"/>
      <c r="E37" s="108"/>
      <c r="F37" s="108"/>
      <c r="G37" s="108"/>
      <c r="H37" s="108"/>
      <c r="I37" s="108"/>
      <c r="J37" s="108"/>
      <c r="K37" s="108"/>
      <c r="L37" s="108"/>
    </row>
    <row r="38" spans="1:23" x14ac:dyDescent="0.25">
      <c r="A38" s="108"/>
      <c r="B38" s="108"/>
      <c r="C38" s="108"/>
      <c r="D38" s="108"/>
      <c r="E38" s="108"/>
      <c r="F38" s="108"/>
      <c r="G38" s="108"/>
      <c r="H38" s="108"/>
      <c r="I38" s="108"/>
      <c r="J38" s="108"/>
      <c r="K38" s="108"/>
      <c r="L38" s="108"/>
    </row>
  </sheetData>
  <mergeCells count="5">
    <mergeCell ref="A1:L1"/>
    <mergeCell ref="A2:L2"/>
    <mergeCell ref="A3:L3"/>
    <mergeCell ref="A19:I19"/>
    <mergeCell ref="A35:L38"/>
  </mergeCells>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B238F-B183-47E7-B433-BF56E5FD750F}">
  <dimension ref="A1:K22"/>
  <sheetViews>
    <sheetView topLeftCell="A8" workbookViewId="0">
      <selection activeCell="A18" sqref="A18:G22"/>
    </sheetView>
  </sheetViews>
  <sheetFormatPr defaultRowHeight="15" x14ac:dyDescent="0.25"/>
  <cols>
    <col min="1" max="1" width="15.42578125" bestFit="1" customWidth="1"/>
    <col min="2" max="3" width="9.28515625" customWidth="1"/>
    <col min="4" max="4" width="9.140625" customWidth="1"/>
    <col min="5" max="5" width="15.42578125" bestFit="1" customWidth="1"/>
    <col min="6" max="8" width="9.28515625" customWidth="1"/>
    <col min="9" max="12" width="9.140625" customWidth="1"/>
  </cols>
  <sheetData>
    <row r="1" spans="1:11" ht="45" customHeight="1" x14ac:dyDescent="0.35">
      <c r="A1" s="91" t="s">
        <v>87</v>
      </c>
      <c r="B1" s="110"/>
      <c r="C1" s="110"/>
      <c r="D1" s="110"/>
      <c r="E1" s="110"/>
      <c r="F1" s="110"/>
      <c r="G1" s="110"/>
      <c r="H1" s="72"/>
    </row>
    <row r="2" spans="1:11" ht="18.75" x14ac:dyDescent="0.3">
      <c r="A2" s="95" t="s">
        <v>24</v>
      </c>
      <c r="B2" s="95"/>
      <c r="C2" s="95"/>
      <c r="D2" s="95"/>
      <c r="E2" s="95"/>
      <c r="F2" s="95"/>
      <c r="G2" s="95"/>
      <c r="H2" s="95"/>
    </row>
    <row r="3" spans="1:11" ht="18.75" customHeight="1" x14ac:dyDescent="0.25">
      <c r="A3" s="101" t="s">
        <v>26</v>
      </c>
      <c r="B3" s="102"/>
      <c r="C3" s="102"/>
      <c r="E3" s="101" t="s">
        <v>27</v>
      </c>
      <c r="F3" s="102"/>
      <c r="G3" s="102"/>
    </row>
    <row r="4" spans="1:11" hidden="1" x14ac:dyDescent="0.25">
      <c r="A4" s="49" t="s">
        <v>57</v>
      </c>
      <c r="B4" s="49" t="s">
        <v>46</v>
      </c>
      <c r="C4" s="32"/>
      <c r="E4" s="49" t="s">
        <v>60</v>
      </c>
      <c r="F4" s="49" t="s">
        <v>46</v>
      </c>
      <c r="G4" s="32"/>
    </row>
    <row r="5" spans="1:11" ht="15" customHeight="1" x14ac:dyDescent="0.25">
      <c r="A5" s="41" t="s">
        <v>52</v>
      </c>
      <c r="B5" s="42" t="s">
        <v>56</v>
      </c>
      <c r="C5" s="43" t="s">
        <v>55</v>
      </c>
      <c r="E5" s="41" t="s">
        <v>52</v>
      </c>
      <c r="F5" s="42" t="s">
        <v>56</v>
      </c>
      <c r="G5" s="43" t="s">
        <v>55</v>
      </c>
    </row>
    <row r="6" spans="1:11" ht="30" x14ac:dyDescent="0.25">
      <c r="A6" s="38">
        <v>2010</v>
      </c>
      <c r="B6" s="88" t="s">
        <v>420</v>
      </c>
      <c r="C6" s="89" t="s">
        <v>421</v>
      </c>
      <c r="E6" s="38">
        <v>2010</v>
      </c>
      <c r="F6" s="88" t="s">
        <v>47</v>
      </c>
      <c r="G6" s="89" t="s">
        <v>47</v>
      </c>
    </row>
    <row r="7" spans="1:11" ht="30" x14ac:dyDescent="0.25">
      <c r="A7" s="39">
        <v>2011</v>
      </c>
      <c r="B7" s="77" t="s">
        <v>99</v>
      </c>
      <c r="C7" s="53" t="s">
        <v>422</v>
      </c>
      <c r="E7" s="39">
        <v>2011</v>
      </c>
      <c r="F7" s="77" t="s">
        <v>47</v>
      </c>
      <c r="G7" s="53" t="s">
        <v>47</v>
      </c>
    </row>
    <row r="8" spans="1:11" ht="30" x14ac:dyDescent="0.25">
      <c r="A8" s="39">
        <v>2012</v>
      </c>
      <c r="B8" s="77" t="s">
        <v>423</v>
      </c>
      <c r="C8" s="53" t="s">
        <v>93</v>
      </c>
      <c r="E8" s="39">
        <v>2012</v>
      </c>
      <c r="F8" s="77" t="s">
        <v>47</v>
      </c>
      <c r="G8" s="53" t="s">
        <v>47</v>
      </c>
    </row>
    <row r="9" spans="1:11" ht="30" x14ac:dyDescent="0.25">
      <c r="A9" s="39">
        <v>2013</v>
      </c>
      <c r="B9" s="77" t="s">
        <v>424</v>
      </c>
      <c r="C9" s="53" t="s">
        <v>106</v>
      </c>
      <c r="E9" s="39">
        <v>2013</v>
      </c>
      <c r="F9" s="77" t="s">
        <v>47</v>
      </c>
      <c r="G9" s="53" t="s">
        <v>47</v>
      </c>
    </row>
    <row r="10" spans="1:11" ht="30" x14ac:dyDescent="0.25">
      <c r="A10" s="39">
        <v>2014</v>
      </c>
      <c r="B10" s="77" t="s">
        <v>425</v>
      </c>
      <c r="C10" s="53" t="s">
        <v>426</v>
      </c>
      <c r="E10" s="39">
        <v>2014</v>
      </c>
      <c r="F10" s="77" t="s">
        <v>47</v>
      </c>
      <c r="G10" s="53" t="s">
        <v>47</v>
      </c>
    </row>
    <row r="11" spans="1:11" ht="30" x14ac:dyDescent="0.25">
      <c r="A11" s="39">
        <v>2015</v>
      </c>
      <c r="B11" s="77" t="s">
        <v>99</v>
      </c>
      <c r="C11" s="53" t="s">
        <v>427</v>
      </c>
      <c r="E11" s="39">
        <v>2015</v>
      </c>
      <c r="F11" s="77" t="s">
        <v>47</v>
      </c>
      <c r="G11" s="53" t="s">
        <v>47</v>
      </c>
      <c r="K11" s="30"/>
    </row>
    <row r="12" spans="1:11" ht="30" x14ac:dyDescent="0.25">
      <c r="A12" s="39">
        <v>2016</v>
      </c>
      <c r="B12" s="77" t="s">
        <v>425</v>
      </c>
      <c r="C12" s="53" t="s">
        <v>428</v>
      </c>
      <c r="E12" s="39">
        <v>2016</v>
      </c>
      <c r="F12" s="77" t="s">
        <v>47</v>
      </c>
      <c r="G12" s="53" t="s">
        <v>47</v>
      </c>
    </row>
    <row r="13" spans="1:11" ht="30" x14ac:dyDescent="0.25">
      <c r="A13" s="39">
        <v>2017</v>
      </c>
      <c r="B13" s="77" t="s">
        <v>99</v>
      </c>
      <c r="C13" s="53" t="s">
        <v>429</v>
      </c>
      <c r="E13" s="39">
        <v>2017</v>
      </c>
      <c r="F13" s="77" t="s">
        <v>47</v>
      </c>
      <c r="G13" s="53" t="s">
        <v>47</v>
      </c>
    </row>
    <row r="14" spans="1:11" ht="30" x14ac:dyDescent="0.25">
      <c r="A14" s="39">
        <v>2018</v>
      </c>
      <c r="B14" s="77" t="s">
        <v>430</v>
      </c>
      <c r="C14" s="53" t="s">
        <v>431</v>
      </c>
      <c r="E14" s="39">
        <v>2018</v>
      </c>
      <c r="F14" s="77" t="s">
        <v>47</v>
      </c>
      <c r="G14" s="53" t="s">
        <v>47</v>
      </c>
    </row>
    <row r="15" spans="1:11" ht="30" x14ac:dyDescent="0.25">
      <c r="A15" s="39">
        <v>2019</v>
      </c>
      <c r="B15" s="77" t="s">
        <v>420</v>
      </c>
      <c r="C15" s="53" t="s">
        <v>432</v>
      </c>
      <c r="E15" s="39">
        <v>2019</v>
      </c>
      <c r="F15" s="77" t="s">
        <v>47</v>
      </c>
      <c r="G15" s="53" t="s">
        <v>47</v>
      </c>
    </row>
    <row r="16" spans="1:11" ht="30" x14ac:dyDescent="0.25">
      <c r="A16" s="39">
        <v>2020</v>
      </c>
      <c r="B16" s="77" t="s">
        <v>425</v>
      </c>
      <c r="C16" s="53" t="s">
        <v>433</v>
      </c>
      <c r="E16" s="39">
        <v>2020</v>
      </c>
      <c r="F16" s="77" t="s">
        <v>47</v>
      </c>
      <c r="G16" s="53" t="s">
        <v>47</v>
      </c>
    </row>
    <row r="17" spans="1:7" ht="30" x14ac:dyDescent="0.25">
      <c r="A17" s="40">
        <v>2021</v>
      </c>
      <c r="B17" s="79" t="s">
        <v>434</v>
      </c>
      <c r="C17" s="81" t="s">
        <v>435</v>
      </c>
      <c r="E17" s="40">
        <v>2021</v>
      </c>
      <c r="F17" s="79" t="s">
        <v>47</v>
      </c>
      <c r="G17" s="81" t="s">
        <v>47</v>
      </c>
    </row>
    <row r="18" spans="1:7" ht="15" customHeight="1" x14ac:dyDescent="0.25">
      <c r="A18" s="105" t="s">
        <v>478</v>
      </c>
      <c r="B18" s="105"/>
      <c r="C18" s="105"/>
      <c r="D18" s="105"/>
      <c r="E18" s="105"/>
      <c r="F18" s="105"/>
      <c r="G18" s="105"/>
    </row>
    <row r="19" spans="1:7" x14ac:dyDescent="0.25">
      <c r="A19" s="105"/>
      <c r="B19" s="105"/>
      <c r="C19" s="105"/>
      <c r="D19" s="105"/>
      <c r="E19" s="105"/>
      <c r="F19" s="105"/>
      <c r="G19" s="105"/>
    </row>
    <row r="20" spans="1:7" x14ac:dyDescent="0.25">
      <c r="A20" s="105"/>
      <c r="B20" s="105"/>
      <c r="C20" s="105"/>
      <c r="D20" s="105"/>
      <c r="E20" s="105"/>
      <c r="F20" s="105"/>
      <c r="G20" s="105"/>
    </row>
    <row r="21" spans="1:7" x14ac:dyDescent="0.25">
      <c r="A21" s="105"/>
      <c r="B21" s="105"/>
      <c r="C21" s="105"/>
      <c r="D21" s="105"/>
      <c r="E21" s="105"/>
      <c r="F21" s="105"/>
      <c r="G21" s="105"/>
    </row>
    <row r="22" spans="1:7" x14ac:dyDescent="0.25">
      <c r="A22" s="105"/>
      <c r="B22" s="105"/>
      <c r="C22" s="105"/>
      <c r="D22" s="105"/>
      <c r="E22" s="105"/>
      <c r="F22" s="105"/>
      <c r="G22" s="105"/>
    </row>
  </sheetData>
  <mergeCells count="5">
    <mergeCell ref="A3:C3"/>
    <mergeCell ref="E3:G3"/>
    <mergeCell ref="A2:H2"/>
    <mergeCell ref="A1:G1"/>
    <mergeCell ref="A18:G22"/>
  </mergeCells>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405A-C31E-41C6-BADE-6FD8D370B323}">
  <dimension ref="A1:W38"/>
  <sheetViews>
    <sheetView workbookViewId="0">
      <selection activeCell="J37" sqref="J37"/>
    </sheetView>
  </sheetViews>
  <sheetFormatPr defaultRowHeight="15" x14ac:dyDescent="0.25"/>
  <cols>
    <col min="1" max="1" width="13.140625" bestFit="1" customWidth="1"/>
    <col min="2" max="8" width="22.140625" customWidth="1"/>
    <col min="9" max="9" width="11.140625" bestFit="1" customWidth="1"/>
  </cols>
  <sheetData>
    <row r="1" spans="1:23" ht="21" x14ac:dyDescent="0.35">
      <c r="A1" s="104" t="s">
        <v>72</v>
      </c>
      <c r="B1" s="104"/>
      <c r="C1" s="104"/>
      <c r="D1" s="104"/>
      <c r="E1" s="104"/>
      <c r="F1" s="104"/>
      <c r="G1" s="104"/>
      <c r="H1" s="104"/>
      <c r="I1" s="46"/>
      <c r="J1" s="46"/>
      <c r="K1" s="46"/>
      <c r="L1" s="46"/>
      <c r="M1" s="46"/>
      <c r="N1" s="46"/>
      <c r="O1" s="46"/>
      <c r="P1" s="46"/>
      <c r="Q1" s="46"/>
      <c r="R1" s="46"/>
      <c r="S1" s="46"/>
      <c r="T1" s="46"/>
      <c r="U1" s="46"/>
      <c r="V1" s="46"/>
      <c r="W1" s="46"/>
    </row>
    <row r="2" spans="1:23" ht="18.75" x14ac:dyDescent="0.3">
      <c r="A2" s="95" t="s">
        <v>24</v>
      </c>
      <c r="B2" s="95"/>
      <c r="C2" s="95"/>
      <c r="D2" s="95"/>
      <c r="E2" s="95"/>
      <c r="F2" s="95"/>
      <c r="G2" s="95"/>
      <c r="H2" s="95"/>
      <c r="I2" s="47"/>
      <c r="J2" s="47"/>
      <c r="K2" s="47"/>
      <c r="L2" s="47"/>
      <c r="M2" s="47"/>
      <c r="N2" s="47"/>
      <c r="O2" s="47"/>
      <c r="P2" s="47"/>
      <c r="Q2" s="47"/>
      <c r="R2" s="47"/>
      <c r="S2" s="47"/>
      <c r="T2" s="47"/>
      <c r="U2" s="47"/>
      <c r="V2" s="47"/>
      <c r="W2" s="47"/>
    </row>
    <row r="3" spans="1:23" ht="15.75" x14ac:dyDescent="0.25">
      <c r="A3" s="28"/>
      <c r="B3" s="28"/>
      <c r="C3" s="28"/>
      <c r="D3" s="28"/>
      <c r="E3" s="28"/>
      <c r="F3" s="28"/>
      <c r="G3" s="28"/>
      <c r="H3" s="28"/>
      <c r="I3" s="47"/>
      <c r="J3" s="47"/>
      <c r="K3" s="47"/>
      <c r="L3" s="47"/>
      <c r="M3" s="47"/>
      <c r="N3" s="47"/>
      <c r="O3" s="47"/>
      <c r="P3" s="47"/>
      <c r="Q3" s="47"/>
      <c r="R3" s="47"/>
      <c r="S3" s="47"/>
      <c r="T3" s="47"/>
      <c r="U3" s="47"/>
      <c r="V3" s="47"/>
      <c r="W3" s="47"/>
    </row>
    <row r="4" spans="1:23" ht="18.75" customHeight="1" x14ac:dyDescent="0.25">
      <c r="A4" s="101" t="s">
        <v>26</v>
      </c>
      <c r="B4" s="102"/>
      <c r="C4" s="102"/>
      <c r="D4" s="102"/>
      <c r="E4" s="102"/>
      <c r="F4" s="102"/>
      <c r="G4" s="102"/>
      <c r="H4" s="102"/>
    </row>
    <row r="5" spans="1:23" hidden="1" x14ac:dyDescent="0.25">
      <c r="A5" s="33" t="s">
        <v>70</v>
      </c>
      <c r="B5" s="33" t="s">
        <v>46</v>
      </c>
      <c r="C5" s="1"/>
      <c r="D5" s="1"/>
      <c r="E5" s="1"/>
      <c r="F5" s="1"/>
      <c r="G5" s="1"/>
      <c r="H5" s="31"/>
    </row>
    <row r="6" spans="1:23" ht="30" x14ac:dyDescent="0.25">
      <c r="A6" s="62" t="s">
        <v>52</v>
      </c>
      <c r="B6" s="42" t="s">
        <v>66</v>
      </c>
      <c r="C6" s="60" t="s">
        <v>64</v>
      </c>
      <c r="D6" s="60" t="s">
        <v>65</v>
      </c>
      <c r="E6" s="60" t="s">
        <v>63</v>
      </c>
      <c r="F6" s="60" t="s">
        <v>67</v>
      </c>
      <c r="G6" s="60" t="s">
        <v>62</v>
      </c>
      <c r="H6" s="43" t="s">
        <v>44</v>
      </c>
    </row>
    <row r="7" spans="1:23" ht="30" x14ac:dyDescent="0.25">
      <c r="A7" s="34">
        <v>2010</v>
      </c>
      <c r="B7" s="77" t="s">
        <v>436</v>
      </c>
      <c r="C7" s="30" t="s">
        <v>47</v>
      </c>
      <c r="D7" s="30" t="s">
        <v>47</v>
      </c>
      <c r="E7" s="30" t="s">
        <v>437</v>
      </c>
      <c r="F7" s="30"/>
      <c r="G7" s="30" t="s">
        <v>438</v>
      </c>
      <c r="H7" s="53"/>
    </row>
    <row r="8" spans="1:23" ht="30" x14ac:dyDescent="0.25">
      <c r="A8" s="34">
        <v>2011</v>
      </c>
      <c r="B8" s="77" t="s">
        <v>47</v>
      </c>
      <c r="C8" s="30" t="s">
        <v>439</v>
      </c>
      <c r="D8" s="30" t="s">
        <v>47</v>
      </c>
      <c r="E8" s="30" t="s">
        <v>440</v>
      </c>
      <c r="F8" s="30"/>
      <c r="G8" s="30" t="s">
        <v>441</v>
      </c>
      <c r="H8" s="53"/>
    </row>
    <row r="9" spans="1:23" ht="30" x14ac:dyDescent="0.25">
      <c r="A9" s="34">
        <v>2012</v>
      </c>
      <c r="B9" s="77" t="s">
        <v>171</v>
      </c>
      <c r="C9" s="30" t="s">
        <v>47</v>
      </c>
      <c r="D9" s="30" t="s">
        <v>442</v>
      </c>
      <c r="E9" s="30" t="s">
        <v>443</v>
      </c>
      <c r="F9" s="30" t="s">
        <v>444</v>
      </c>
      <c r="G9" s="30" t="s">
        <v>445</v>
      </c>
      <c r="H9" s="53" t="s">
        <v>47</v>
      </c>
    </row>
    <row r="10" spans="1:23" ht="30" x14ac:dyDescent="0.25">
      <c r="A10" s="34">
        <v>2013</v>
      </c>
      <c r="B10" s="77" t="s">
        <v>446</v>
      </c>
      <c r="C10" s="30" t="s">
        <v>447</v>
      </c>
      <c r="D10" s="30" t="s">
        <v>448</v>
      </c>
      <c r="E10" s="30" t="s">
        <v>449</v>
      </c>
      <c r="F10" s="30" t="s">
        <v>47</v>
      </c>
      <c r="G10" s="30" t="s">
        <v>450</v>
      </c>
      <c r="H10" s="53" t="s">
        <v>47</v>
      </c>
    </row>
    <row r="11" spans="1:23" ht="30" x14ac:dyDescent="0.25">
      <c r="A11" s="34">
        <v>2014</v>
      </c>
      <c r="B11" s="77" t="s">
        <v>451</v>
      </c>
      <c r="C11" s="30" t="s">
        <v>47</v>
      </c>
      <c r="D11" s="30" t="s">
        <v>178</v>
      </c>
      <c r="E11" s="30" t="s">
        <v>452</v>
      </c>
      <c r="F11" s="30"/>
      <c r="G11" s="30" t="s">
        <v>453</v>
      </c>
      <c r="H11" s="53"/>
    </row>
    <row r="12" spans="1:23" ht="30" x14ac:dyDescent="0.25">
      <c r="A12" s="34">
        <v>2015</v>
      </c>
      <c r="B12" s="77" t="s">
        <v>47</v>
      </c>
      <c r="C12" s="30" t="s">
        <v>411</v>
      </c>
      <c r="D12" s="30" t="s">
        <v>304</v>
      </c>
      <c r="E12" s="30" t="s">
        <v>454</v>
      </c>
      <c r="F12" s="30" t="s">
        <v>47</v>
      </c>
      <c r="G12" s="30" t="s">
        <v>455</v>
      </c>
      <c r="H12" s="53" t="s">
        <v>47</v>
      </c>
    </row>
    <row r="13" spans="1:23" ht="30" x14ac:dyDescent="0.25">
      <c r="A13" s="34">
        <v>2016</v>
      </c>
      <c r="B13" s="77" t="s">
        <v>456</v>
      </c>
      <c r="C13" s="30" t="s">
        <v>457</v>
      </c>
      <c r="D13" s="30" t="s">
        <v>458</v>
      </c>
      <c r="E13" s="30" t="s">
        <v>459</v>
      </c>
      <c r="F13" s="30" t="s">
        <v>47</v>
      </c>
      <c r="G13" s="30" t="s">
        <v>460</v>
      </c>
      <c r="H13" s="53"/>
    </row>
    <row r="14" spans="1:23" ht="30" x14ac:dyDescent="0.25">
      <c r="A14" s="34">
        <v>2017</v>
      </c>
      <c r="B14" s="77" t="s">
        <v>461</v>
      </c>
      <c r="C14" s="30" t="s">
        <v>47</v>
      </c>
      <c r="D14" s="30" t="s">
        <v>462</v>
      </c>
      <c r="E14" s="30" t="s">
        <v>463</v>
      </c>
      <c r="F14" s="30"/>
      <c r="G14" s="30" t="s">
        <v>464</v>
      </c>
      <c r="H14" s="53" t="s">
        <v>47</v>
      </c>
    </row>
    <row r="15" spans="1:23" ht="30" x14ac:dyDescent="0.25">
      <c r="A15" s="34">
        <v>2018</v>
      </c>
      <c r="B15" s="77" t="s">
        <v>465</v>
      </c>
      <c r="C15" s="30" t="s">
        <v>466</v>
      </c>
      <c r="D15" s="30" t="s">
        <v>47</v>
      </c>
      <c r="E15" s="30" t="s">
        <v>467</v>
      </c>
      <c r="F15" s="30" t="s">
        <v>47</v>
      </c>
      <c r="G15" s="30" t="s">
        <v>468</v>
      </c>
      <c r="H15" s="53" t="s">
        <v>47</v>
      </c>
    </row>
    <row r="16" spans="1:23" ht="30" x14ac:dyDescent="0.25">
      <c r="A16" s="34">
        <v>2019</v>
      </c>
      <c r="B16" s="77" t="s">
        <v>469</v>
      </c>
      <c r="C16" s="30" t="s">
        <v>157</v>
      </c>
      <c r="D16" s="30" t="s">
        <v>47</v>
      </c>
      <c r="E16" s="30" t="s">
        <v>470</v>
      </c>
      <c r="F16" s="30" t="s">
        <v>47</v>
      </c>
      <c r="G16" s="30" t="s">
        <v>471</v>
      </c>
      <c r="H16" s="53" t="s">
        <v>47</v>
      </c>
    </row>
    <row r="17" spans="1:8" ht="30" x14ac:dyDescent="0.25">
      <c r="A17" s="34">
        <v>2020</v>
      </c>
      <c r="B17" s="77" t="s">
        <v>472</v>
      </c>
      <c r="C17" s="30" t="s">
        <v>47</v>
      </c>
      <c r="D17" s="30" t="s">
        <v>451</v>
      </c>
      <c r="E17" s="30" t="s">
        <v>473</v>
      </c>
      <c r="F17" s="30" t="s">
        <v>47</v>
      </c>
      <c r="G17" s="30" t="s">
        <v>441</v>
      </c>
      <c r="H17" s="53" t="s">
        <v>444</v>
      </c>
    </row>
    <row r="18" spans="1:8" ht="30" x14ac:dyDescent="0.25">
      <c r="A18" s="37">
        <v>2021</v>
      </c>
      <c r="B18" s="79" t="s">
        <v>47</v>
      </c>
      <c r="C18" s="80" t="s">
        <v>474</v>
      </c>
      <c r="D18" s="80" t="s">
        <v>451</v>
      </c>
      <c r="E18" s="80" t="s">
        <v>456</v>
      </c>
      <c r="F18" s="80" t="s">
        <v>47</v>
      </c>
      <c r="G18" s="80" t="s">
        <v>475</v>
      </c>
      <c r="H18" s="81" t="s">
        <v>444</v>
      </c>
    </row>
    <row r="19" spans="1:8" x14ac:dyDescent="0.25">
      <c r="A19" s="34"/>
      <c r="B19" s="30"/>
      <c r="C19" s="30"/>
      <c r="D19" s="30"/>
      <c r="E19" s="30"/>
      <c r="F19" s="30"/>
      <c r="G19" s="30"/>
      <c r="H19" s="30"/>
    </row>
    <row r="20" spans="1:8" ht="18.75" customHeight="1" x14ac:dyDescent="0.25">
      <c r="A20" s="101" t="s">
        <v>27</v>
      </c>
      <c r="B20" s="102"/>
      <c r="C20" s="102"/>
      <c r="D20" s="102"/>
      <c r="E20" s="102"/>
      <c r="F20" s="102"/>
      <c r="G20" s="102"/>
      <c r="H20" s="102"/>
    </row>
    <row r="21" spans="1:8" ht="30" hidden="1" x14ac:dyDescent="0.25">
      <c r="A21" s="52" t="s">
        <v>71</v>
      </c>
      <c r="B21" s="52" t="s">
        <v>46</v>
      </c>
      <c r="C21" s="50"/>
      <c r="D21" s="50"/>
      <c r="E21" s="50"/>
      <c r="F21" s="50"/>
      <c r="G21" s="50"/>
      <c r="H21" s="58"/>
    </row>
    <row r="22" spans="1:8" s="35" customFormat="1" ht="30" x14ac:dyDescent="0.25">
      <c r="A22" s="62" t="s">
        <v>52</v>
      </c>
      <c r="B22" s="42" t="s">
        <v>66</v>
      </c>
      <c r="C22" s="60" t="s">
        <v>64</v>
      </c>
      <c r="D22" s="60" t="s">
        <v>65</v>
      </c>
      <c r="E22" s="60" t="s">
        <v>63</v>
      </c>
      <c r="F22" s="60" t="s">
        <v>67</v>
      </c>
      <c r="G22" s="60" t="s">
        <v>62</v>
      </c>
      <c r="H22" s="43" t="s">
        <v>44</v>
      </c>
    </row>
    <row r="23" spans="1:8" x14ac:dyDescent="0.25">
      <c r="A23" s="34">
        <v>2010</v>
      </c>
      <c r="B23" s="77" t="s">
        <v>47</v>
      </c>
      <c r="C23" s="30" t="s">
        <v>47</v>
      </c>
      <c r="D23" s="30" t="s">
        <v>47</v>
      </c>
      <c r="E23" s="30" t="s">
        <v>47</v>
      </c>
      <c r="F23" s="30" t="s">
        <v>47</v>
      </c>
      <c r="G23" s="30" t="s">
        <v>47</v>
      </c>
      <c r="H23" s="53" t="s">
        <v>47</v>
      </c>
    </row>
    <row r="24" spans="1:8" x14ac:dyDescent="0.25">
      <c r="A24" s="34">
        <v>2011</v>
      </c>
      <c r="B24" s="77" t="s">
        <v>47</v>
      </c>
      <c r="C24" s="30" t="s">
        <v>47</v>
      </c>
      <c r="D24" s="30" t="s">
        <v>47</v>
      </c>
      <c r="E24" s="30" t="s">
        <v>47</v>
      </c>
      <c r="F24" s="30" t="s">
        <v>47</v>
      </c>
      <c r="G24" s="30" t="s">
        <v>47</v>
      </c>
      <c r="H24" s="53" t="s">
        <v>47</v>
      </c>
    </row>
    <row r="25" spans="1:8" x14ac:dyDescent="0.25">
      <c r="A25" s="34">
        <v>2012</v>
      </c>
      <c r="B25" s="77" t="s">
        <v>47</v>
      </c>
      <c r="C25" s="30" t="s">
        <v>47</v>
      </c>
      <c r="D25" s="30" t="s">
        <v>47</v>
      </c>
      <c r="E25" s="30" t="s">
        <v>47</v>
      </c>
      <c r="F25" s="30" t="s">
        <v>47</v>
      </c>
      <c r="G25" s="30" t="s">
        <v>47</v>
      </c>
      <c r="H25" s="53" t="s">
        <v>47</v>
      </c>
    </row>
    <row r="26" spans="1:8" x14ac:dyDescent="0.25">
      <c r="A26" s="34">
        <v>2013</v>
      </c>
      <c r="B26" s="77" t="s">
        <v>47</v>
      </c>
      <c r="C26" s="30" t="s">
        <v>47</v>
      </c>
      <c r="D26" s="30" t="s">
        <v>47</v>
      </c>
      <c r="E26" s="30" t="s">
        <v>47</v>
      </c>
      <c r="F26" s="30" t="s">
        <v>47</v>
      </c>
      <c r="G26" s="30" t="s">
        <v>47</v>
      </c>
      <c r="H26" s="53" t="s">
        <v>47</v>
      </c>
    </row>
    <row r="27" spans="1:8" x14ac:dyDescent="0.25">
      <c r="A27" s="34">
        <v>2014</v>
      </c>
      <c r="B27" s="77" t="s">
        <v>47</v>
      </c>
      <c r="C27" s="30" t="s">
        <v>47</v>
      </c>
      <c r="D27" s="30" t="s">
        <v>47</v>
      </c>
      <c r="E27" s="30" t="s">
        <v>47</v>
      </c>
      <c r="F27" s="30" t="s">
        <v>47</v>
      </c>
      <c r="G27" s="30" t="s">
        <v>47</v>
      </c>
      <c r="H27" s="53" t="s">
        <v>47</v>
      </c>
    </row>
    <row r="28" spans="1:8" x14ac:dyDescent="0.25">
      <c r="A28" s="34">
        <v>2015</v>
      </c>
      <c r="B28" s="77" t="s">
        <v>47</v>
      </c>
      <c r="C28" s="30" t="s">
        <v>47</v>
      </c>
      <c r="D28" s="30" t="s">
        <v>47</v>
      </c>
      <c r="E28" s="30" t="s">
        <v>47</v>
      </c>
      <c r="F28" s="30" t="s">
        <v>47</v>
      </c>
      <c r="G28" s="30" t="s">
        <v>47</v>
      </c>
      <c r="H28" s="53" t="s">
        <v>47</v>
      </c>
    </row>
    <row r="29" spans="1:8" x14ac:dyDescent="0.25">
      <c r="A29" s="34">
        <v>2016</v>
      </c>
      <c r="B29" s="77" t="s">
        <v>47</v>
      </c>
      <c r="C29" s="30" t="s">
        <v>47</v>
      </c>
      <c r="D29" s="30" t="s">
        <v>47</v>
      </c>
      <c r="E29" s="30" t="s">
        <v>47</v>
      </c>
      <c r="F29" s="30" t="s">
        <v>47</v>
      </c>
      <c r="G29" s="30" t="s">
        <v>47</v>
      </c>
      <c r="H29" s="53" t="s">
        <v>47</v>
      </c>
    </row>
    <row r="30" spans="1:8" x14ac:dyDescent="0.25">
      <c r="A30" s="34">
        <v>2017</v>
      </c>
      <c r="B30" s="77" t="s">
        <v>47</v>
      </c>
      <c r="C30" s="30" t="s">
        <v>47</v>
      </c>
      <c r="D30" s="30" t="s">
        <v>47</v>
      </c>
      <c r="E30" s="30" t="s">
        <v>47</v>
      </c>
      <c r="F30" s="30" t="s">
        <v>47</v>
      </c>
      <c r="G30" s="30" t="s">
        <v>47</v>
      </c>
      <c r="H30" s="53" t="s">
        <v>47</v>
      </c>
    </row>
    <row r="31" spans="1:8" x14ac:dyDescent="0.25">
      <c r="A31" s="34">
        <v>2018</v>
      </c>
      <c r="B31" s="77" t="s">
        <v>47</v>
      </c>
      <c r="C31" s="30" t="s">
        <v>47</v>
      </c>
      <c r="D31" s="30" t="s">
        <v>47</v>
      </c>
      <c r="E31" s="30" t="s">
        <v>47</v>
      </c>
      <c r="F31" s="30" t="s">
        <v>47</v>
      </c>
      <c r="G31" s="30" t="s">
        <v>47</v>
      </c>
      <c r="H31" s="53" t="s">
        <v>47</v>
      </c>
    </row>
    <row r="32" spans="1:8" x14ac:dyDescent="0.25">
      <c r="A32" s="34">
        <v>2019</v>
      </c>
      <c r="B32" s="77" t="s">
        <v>47</v>
      </c>
      <c r="C32" s="30" t="s">
        <v>47</v>
      </c>
      <c r="D32" s="30" t="s">
        <v>47</v>
      </c>
      <c r="E32" s="30" t="s">
        <v>47</v>
      </c>
      <c r="F32" s="30" t="s">
        <v>47</v>
      </c>
      <c r="G32" s="30" t="s">
        <v>47</v>
      </c>
      <c r="H32" s="53" t="s">
        <v>47</v>
      </c>
    </row>
    <row r="33" spans="1:11" x14ac:dyDescent="0.25">
      <c r="A33" s="34">
        <v>2020</v>
      </c>
      <c r="B33" s="77" t="s">
        <v>47</v>
      </c>
      <c r="C33" s="30" t="s">
        <v>47</v>
      </c>
      <c r="D33" s="30" t="s">
        <v>47</v>
      </c>
      <c r="E33" s="30" t="s">
        <v>47</v>
      </c>
      <c r="F33" s="30" t="s">
        <v>47</v>
      </c>
      <c r="G33" s="30" t="s">
        <v>47</v>
      </c>
      <c r="H33" s="53" t="s">
        <v>47</v>
      </c>
    </row>
    <row r="34" spans="1:11" x14ac:dyDescent="0.25">
      <c r="A34" s="37">
        <v>2021</v>
      </c>
      <c r="B34" s="79" t="s">
        <v>47</v>
      </c>
      <c r="C34" s="80" t="s">
        <v>47</v>
      </c>
      <c r="D34" s="80" t="s">
        <v>47</v>
      </c>
      <c r="E34" s="80" t="s">
        <v>47</v>
      </c>
      <c r="F34" s="80" t="s">
        <v>47</v>
      </c>
      <c r="G34" s="80" t="s">
        <v>47</v>
      </c>
      <c r="H34" s="81" t="s">
        <v>47</v>
      </c>
    </row>
    <row r="35" spans="1:11" ht="15" customHeight="1" x14ac:dyDescent="0.25">
      <c r="A35" s="107" t="s">
        <v>480</v>
      </c>
      <c r="B35" s="107"/>
      <c r="C35" s="107"/>
      <c r="D35" s="107"/>
      <c r="E35" s="107"/>
      <c r="F35" s="107"/>
      <c r="G35" s="107"/>
      <c r="H35" s="107"/>
    </row>
    <row r="36" spans="1:11" ht="15" customHeight="1" x14ac:dyDescent="0.25">
      <c r="A36" s="108"/>
      <c r="B36" s="108"/>
      <c r="C36" s="108"/>
      <c r="D36" s="108"/>
      <c r="E36" s="108"/>
      <c r="F36" s="108"/>
      <c r="G36" s="108"/>
      <c r="H36" s="108"/>
      <c r="I36" s="27"/>
      <c r="J36" s="27"/>
      <c r="K36" s="27"/>
    </row>
    <row r="37" spans="1:11" x14ac:dyDescent="0.25">
      <c r="A37" s="108"/>
      <c r="B37" s="108"/>
      <c r="C37" s="108"/>
      <c r="D37" s="108"/>
      <c r="E37" s="108"/>
      <c r="F37" s="108"/>
      <c r="G37" s="108"/>
      <c r="H37" s="108"/>
    </row>
    <row r="38" spans="1:11" x14ac:dyDescent="0.25">
      <c r="A38" s="108"/>
      <c r="B38" s="108"/>
      <c r="C38" s="108"/>
      <c r="D38" s="108"/>
      <c r="E38" s="108"/>
      <c r="F38" s="108"/>
      <c r="G38" s="108"/>
      <c r="H38" s="108"/>
    </row>
  </sheetData>
  <mergeCells count="5">
    <mergeCell ref="A4:H4"/>
    <mergeCell ref="A20:H20"/>
    <mergeCell ref="A1:H1"/>
    <mergeCell ref="A2:H2"/>
    <mergeCell ref="A35:H38"/>
  </mergeCells>
  <pageMargins left="0.7" right="0.7" top="0.75" bottom="0.75" header="0.3" footer="0.3"/>
  <pageSetup orientation="portrait" horizontalDpi="1200" verticalDpi="1200" r:id="rId3"/>
  <drawing r:id="rId4"/>
  <extLst>
    <ext xmlns:x14="http://schemas.microsoft.com/office/spreadsheetml/2009/9/main" uri="{A8765BA9-456A-4dab-B4F3-ACF838C121DE}">
      <x14:slicerList>
        <x14:slicer r:id="rId5"/>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E37DE-5581-41FD-B224-14352ECD1AF7}">
  <dimension ref="A1:H559"/>
  <sheetViews>
    <sheetView workbookViewId="0">
      <selection activeCell="H9" sqref="H9"/>
    </sheetView>
  </sheetViews>
  <sheetFormatPr defaultRowHeight="15" x14ac:dyDescent="0.25"/>
  <cols>
    <col min="1" max="1" width="11.140625" customWidth="1"/>
    <col min="2" max="2" width="12.42578125" customWidth="1"/>
    <col min="3" max="3" width="12" customWidth="1"/>
    <col min="5" max="5" width="15.42578125" customWidth="1"/>
    <col min="6" max="6" width="14.7109375" customWidth="1"/>
    <col min="7" max="7" width="14.5703125" customWidth="1"/>
  </cols>
  <sheetData>
    <row r="1" spans="1:8" x14ac:dyDescent="0.25">
      <c r="A1" t="s">
        <v>2</v>
      </c>
      <c r="B1" t="s">
        <v>3</v>
      </c>
      <c r="C1" t="s">
        <v>61</v>
      </c>
      <c r="D1" t="s">
        <v>4</v>
      </c>
      <c r="E1" t="s">
        <v>6</v>
      </c>
      <c r="F1" t="s">
        <v>7</v>
      </c>
      <c r="G1" t="s">
        <v>8</v>
      </c>
      <c r="H1" t="s">
        <v>45</v>
      </c>
    </row>
    <row r="2" spans="1:8" x14ac:dyDescent="0.25">
      <c r="A2">
        <v>2010</v>
      </c>
      <c r="B2" t="s">
        <v>9</v>
      </c>
      <c r="C2" t="s">
        <v>62</v>
      </c>
      <c r="D2">
        <v>50</v>
      </c>
      <c r="E2">
        <v>2.4035641241999999</v>
      </c>
      <c r="F2">
        <v>1.7373301397000001</v>
      </c>
      <c r="G2">
        <v>3.0697981088000001</v>
      </c>
      <c r="H2" t="str">
        <f>_xlfn.CONCAT("(",ROUND(tum_race_data[[#This Row],[ageadj_CI_Lo]],1),"-",ROUND(tum_race_data[[#This Row],[ageadj_CI_Hi]],1),")")</f>
        <v>(1.7-3.1)</v>
      </c>
    </row>
    <row r="3" spans="1:8" x14ac:dyDescent="0.25">
      <c r="A3">
        <v>2010</v>
      </c>
      <c r="B3" t="s">
        <v>10</v>
      </c>
      <c r="C3" t="s">
        <v>62</v>
      </c>
      <c r="D3">
        <v>37</v>
      </c>
      <c r="E3">
        <v>1.8776874964000001</v>
      </c>
      <c r="F3">
        <v>1.2726552474999999</v>
      </c>
      <c r="G3">
        <v>2.4827197451999998</v>
      </c>
      <c r="H3" t="str">
        <f>_xlfn.CONCAT("(",ROUND(tum_race_data[[#This Row],[ageadj_CI_Lo]],1),"-",ROUND(tum_race_data[[#This Row],[ageadj_CI_Hi]],1),")")</f>
        <v>(1.3-2.5)</v>
      </c>
    </row>
    <row r="4" spans="1:8" x14ac:dyDescent="0.25">
      <c r="A4">
        <v>2010</v>
      </c>
      <c r="B4" t="s">
        <v>11</v>
      </c>
      <c r="C4" t="s">
        <v>62</v>
      </c>
      <c r="D4">
        <v>7</v>
      </c>
      <c r="E4">
        <v>0.33947853140000001</v>
      </c>
      <c r="F4">
        <v>8.7989315900000004E-2</v>
      </c>
      <c r="G4">
        <v>0.59096774689999998</v>
      </c>
      <c r="H4" t="str">
        <f>_xlfn.CONCAT("(",ROUND(tum_race_data[[#This Row],[ageadj_CI_Lo]],1),"-",ROUND(tum_race_data[[#This Row],[ageadj_CI_Hi]],1),")")</f>
        <v>(0.1-0.6)</v>
      </c>
    </row>
    <row r="5" spans="1:8" x14ac:dyDescent="0.25">
      <c r="A5">
        <v>2010</v>
      </c>
      <c r="B5" t="s">
        <v>12</v>
      </c>
      <c r="C5" t="s">
        <v>62</v>
      </c>
      <c r="D5">
        <v>10</v>
      </c>
      <c r="E5">
        <v>0.42341788060000002</v>
      </c>
      <c r="F5">
        <v>0.1609807593</v>
      </c>
      <c r="G5">
        <v>0.68585500190000004</v>
      </c>
      <c r="H5" t="str">
        <f>_xlfn.CONCAT("(",ROUND(tum_race_data[[#This Row],[ageadj_CI_Lo]],1),"-",ROUND(tum_race_data[[#This Row],[ageadj_CI_Hi]],1),")")</f>
        <v>(0.2-0.7)</v>
      </c>
    </row>
    <row r="6" spans="1:8" x14ac:dyDescent="0.25">
      <c r="A6">
        <v>2010</v>
      </c>
      <c r="B6" t="s">
        <v>13</v>
      </c>
      <c r="C6" t="s">
        <v>62</v>
      </c>
      <c r="D6">
        <v>10</v>
      </c>
      <c r="E6">
        <v>0.5150787161</v>
      </c>
      <c r="F6">
        <v>0.19582962030000001</v>
      </c>
      <c r="G6">
        <v>0.83432781190000005</v>
      </c>
      <c r="H6" t="str">
        <f>_xlfn.CONCAT("(",ROUND(tum_race_data[[#This Row],[ageadj_CI_Lo]],1),"-",ROUND(tum_race_data[[#This Row],[ageadj_CI_Hi]],1),")")</f>
        <v>(0.2-0.8)</v>
      </c>
    </row>
    <row r="7" spans="1:8" x14ac:dyDescent="0.25">
      <c r="A7">
        <v>2010</v>
      </c>
      <c r="B7" t="s">
        <v>14</v>
      </c>
      <c r="C7" t="s">
        <v>62</v>
      </c>
      <c r="D7">
        <v>4</v>
      </c>
      <c r="E7">
        <v>0.20113148319999999</v>
      </c>
      <c r="F7">
        <v>4.0226296999999996E-3</v>
      </c>
      <c r="G7">
        <v>0.39824033679999998</v>
      </c>
      <c r="H7" t="str">
        <f>_xlfn.CONCAT("(",ROUND(tum_race_data[[#This Row],[ageadj_CI_Lo]],1),"-",ROUND(tum_race_data[[#This Row],[ageadj_CI_Hi]],1),")")</f>
        <v>(0-0.4)</v>
      </c>
    </row>
    <row r="8" spans="1:8" x14ac:dyDescent="0.25">
      <c r="A8">
        <v>2010</v>
      </c>
      <c r="B8" t="s">
        <v>15</v>
      </c>
      <c r="C8" t="s">
        <v>62</v>
      </c>
      <c r="D8">
        <v>32</v>
      </c>
      <c r="E8">
        <v>1.6359400155999999</v>
      </c>
      <c r="F8">
        <v>1.0691157191</v>
      </c>
      <c r="G8">
        <v>2.2027643121999998</v>
      </c>
      <c r="H8" t="str">
        <f>_xlfn.CONCAT("(",ROUND(tum_race_data[[#This Row],[ageadj_CI_Lo]],1),"-",ROUND(tum_race_data[[#This Row],[ageadj_CI_Hi]],1),")")</f>
        <v>(1.1-2.2)</v>
      </c>
    </row>
    <row r="9" spans="1:8" x14ac:dyDescent="0.25">
      <c r="A9">
        <v>2010</v>
      </c>
      <c r="B9" t="s">
        <v>16</v>
      </c>
      <c r="C9" t="s">
        <v>62</v>
      </c>
      <c r="D9">
        <v>4</v>
      </c>
      <c r="E9">
        <v>0.2003601824</v>
      </c>
      <c r="F9">
        <v>4.0072036000000002E-3</v>
      </c>
      <c r="G9">
        <v>0.3967131612</v>
      </c>
      <c r="H9" t="str">
        <f>_xlfn.CONCAT("(",ROUND(tum_race_data[[#This Row],[ageadj_CI_Lo]],1),"-",ROUND(tum_race_data[[#This Row],[ageadj_CI_Hi]],1),")")</f>
        <v>(0-0.4)</v>
      </c>
    </row>
    <row r="10" spans="1:8" x14ac:dyDescent="0.25">
      <c r="A10">
        <v>2010</v>
      </c>
      <c r="B10" t="s">
        <v>17</v>
      </c>
      <c r="C10" t="s">
        <v>62</v>
      </c>
      <c r="D10">
        <v>50</v>
      </c>
      <c r="E10">
        <v>2.5008956086</v>
      </c>
      <c r="F10">
        <v>1.8076827129999999</v>
      </c>
      <c r="G10">
        <v>3.1941085041999999</v>
      </c>
      <c r="H10" t="str">
        <f>_xlfn.CONCAT("(",ROUND(tum_race_data[[#This Row],[ageadj_CI_Lo]],1),"-",ROUND(tum_race_data[[#This Row],[ageadj_CI_Hi]],1),")")</f>
        <v>(1.8-3.2)</v>
      </c>
    </row>
    <row r="11" spans="1:8" x14ac:dyDescent="0.25">
      <c r="A11">
        <v>2010</v>
      </c>
      <c r="B11" t="s">
        <v>18</v>
      </c>
      <c r="C11" t="s">
        <v>62</v>
      </c>
      <c r="D11">
        <v>17</v>
      </c>
      <c r="E11">
        <v>0.79589728449999997</v>
      </c>
      <c r="F11">
        <v>0.41755173159999998</v>
      </c>
      <c r="G11">
        <v>1.1742428374</v>
      </c>
      <c r="H11" t="str">
        <f>_xlfn.CONCAT("(",ROUND(tum_race_data[[#This Row],[ageadj_CI_Lo]],1),"-",ROUND(tum_race_data[[#This Row],[ageadj_CI_Hi]],1),")")</f>
        <v>(0.4-1.2)</v>
      </c>
    </row>
    <row r="12" spans="1:8" x14ac:dyDescent="0.25">
      <c r="A12">
        <v>2010</v>
      </c>
      <c r="B12" t="s">
        <v>19</v>
      </c>
      <c r="C12" t="s">
        <v>62</v>
      </c>
      <c r="D12">
        <v>4</v>
      </c>
      <c r="E12">
        <v>0.16344772439999999</v>
      </c>
      <c r="F12">
        <v>3.2689544999999999E-3</v>
      </c>
      <c r="G12">
        <v>0.32362649440000002</v>
      </c>
      <c r="H12" t="str">
        <f>_xlfn.CONCAT("(",ROUND(tum_race_data[[#This Row],[ageadj_CI_Lo]],1),"-",ROUND(tum_race_data[[#This Row],[ageadj_CI_Hi]],1),")")</f>
        <v>(0-0.3)</v>
      </c>
    </row>
    <row r="13" spans="1:8" x14ac:dyDescent="0.25">
      <c r="A13">
        <v>2010</v>
      </c>
      <c r="B13" t="s">
        <v>20</v>
      </c>
      <c r="C13" t="s">
        <v>62</v>
      </c>
      <c r="D13">
        <v>11</v>
      </c>
      <c r="E13">
        <v>0.50475032419999999</v>
      </c>
      <c r="F13">
        <v>0.20646194430000001</v>
      </c>
      <c r="G13">
        <v>0.8030387041</v>
      </c>
      <c r="H13" t="str">
        <f>_xlfn.CONCAT("(",ROUND(tum_race_data[[#This Row],[ageadj_CI_Lo]],1),"-",ROUND(tum_race_data[[#This Row],[ageadj_CI_Hi]],1),")")</f>
        <v>(0.2-0.8)</v>
      </c>
    </row>
    <row r="14" spans="1:8" x14ac:dyDescent="0.25">
      <c r="A14">
        <v>2010</v>
      </c>
      <c r="B14" t="s">
        <v>21</v>
      </c>
      <c r="C14" t="s">
        <v>62</v>
      </c>
      <c r="D14">
        <v>3</v>
      </c>
      <c r="E14">
        <v>0.1207110738</v>
      </c>
      <c r="F14">
        <v>0</v>
      </c>
      <c r="G14">
        <v>0.2573085128</v>
      </c>
      <c r="H14" t="str">
        <f>_xlfn.CONCAT("(",ROUND(tum_race_data[[#This Row],[ageadj_CI_Lo]],1),"-",ROUND(tum_race_data[[#This Row],[ageadj_CI_Hi]],1),")")</f>
        <v>(0-0.3)</v>
      </c>
    </row>
    <row r="15" spans="1:8" x14ac:dyDescent="0.25">
      <c r="A15">
        <v>2010</v>
      </c>
      <c r="B15" t="s">
        <v>22</v>
      </c>
      <c r="C15" t="s">
        <v>62</v>
      </c>
      <c r="D15">
        <v>22</v>
      </c>
      <c r="E15">
        <v>1.0888083619</v>
      </c>
      <c r="F15">
        <v>0.63382430540000001</v>
      </c>
      <c r="G15">
        <v>1.5437924185</v>
      </c>
      <c r="H15" t="str">
        <f>_xlfn.CONCAT("(",ROUND(tum_race_data[[#This Row],[ageadj_CI_Lo]],1),"-",ROUND(tum_race_data[[#This Row],[ageadj_CI_Hi]],1),")")</f>
        <v>(0.6-1.5)</v>
      </c>
    </row>
    <row r="16" spans="1:8" x14ac:dyDescent="0.25">
      <c r="A16">
        <v>2010</v>
      </c>
      <c r="B16" t="s">
        <v>23</v>
      </c>
      <c r="C16" t="s">
        <v>62</v>
      </c>
      <c r="D16">
        <v>26</v>
      </c>
      <c r="E16">
        <v>1.3519361371</v>
      </c>
      <c r="F16">
        <v>0.83226861640000005</v>
      </c>
      <c r="G16">
        <v>1.8716036577999999</v>
      </c>
      <c r="H16" t="str">
        <f>_xlfn.CONCAT("(",ROUND(tum_race_data[[#This Row],[ageadj_CI_Lo]],1),"-",ROUND(tum_race_data[[#This Row],[ageadj_CI_Hi]],1),")")</f>
        <v>(0.8-1.9)</v>
      </c>
    </row>
    <row r="17" spans="1:8" x14ac:dyDescent="0.25">
      <c r="A17">
        <v>2010</v>
      </c>
      <c r="B17" t="s">
        <v>9</v>
      </c>
      <c r="C17" t="s">
        <v>63</v>
      </c>
      <c r="D17">
        <v>3</v>
      </c>
      <c r="E17">
        <v>1.6133131563000001</v>
      </c>
      <c r="F17">
        <v>0</v>
      </c>
      <c r="G17">
        <v>3.4389488551</v>
      </c>
      <c r="H17" t="str">
        <f>_xlfn.CONCAT("(",ROUND(tum_race_data[[#This Row],[ageadj_CI_Lo]],1),"-",ROUND(tum_race_data[[#This Row],[ageadj_CI_Hi]],1),")")</f>
        <v>(0-3.4)</v>
      </c>
    </row>
    <row r="18" spans="1:8" x14ac:dyDescent="0.25">
      <c r="A18">
        <v>2010</v>
      </c>
      <c r="B18" t="s">
        <v>10</v>
      </c>
      <c r="C18" t="s">
        <v>63</v>
      </c>
      <c r="D18">
        <v>1</v>
      </c>
      <c r="E18">
        <v>0.41819060250000001</v>
      </c>
      <c r="F18">
        <v>0</v>
      </c>
      <c r="G18">
        <v>1.2378441834</v>
      </c>
      <c r="H18" t="str">
        <f>_xlfn.CONCAT("(",ROUND(tum_race_data[[#This Row],[ageadj_CI_Lo]],1),"-",ROUND(tum_race_data[[#This Row],[ageadj_CI_Hi]],1),")")</f>
        <v>(0-1.2)</v>
      </c>
    </row>
    <row r="19" spans="1:8" x14ac:dyDescent="0.25">
      <c r="A19">
        <v>2010</v>
      </c>
      <c r="B19" t="s">
        <v>12</v>
      </c>
      <c r="C19" t="s">
        <v>63</v>
      </c>
      <c r="D19">
        <v>1</v>
      </c>
      <c r="E19">
        <v>0.41819060250000001</v>
      </c>
      <c r="F19">
        <v>0</v>
      </c>
      <c r="G19">
        <v>1.2378441834</v>
      </c>
      <c r="H19" t="str">
        <f>_xlfn.CONCAT("(",ROUND(tum_race_data[[#This Row],[ageadj_CI_Lo]],1),"-",ROUND(tum_race_data[[#This Row],[ageadj_CI_Hi]],1),")")</f>
        <v>(0-1.2)</v>
      </c>
    </row>
    <row r="20" spans="1:8" x14ac:dyDescent="0.25">
      <c r="A20">
        <v>2010</v>
      </c>
      <c r="B20" t="s">
        <v>15</v>
      </c>
      <c r="C20" t="s">
        <v>63</v>
      </c>
      <c r="D20">
        <v>4</v>
      </c>
      <c r="E20">
        <v>2.3118370575</v>
      </c>
      <c r="F20">
        <v>4.6236741099999999E-2</v>
      </c>
      <c r="G20">
        <v>4.5774373737999996</v>
      </c>
      <c r="H20" t="str">
        <f>_xlfn.CONCAT("(",ROUND(tum_race_data[[#This Row],[ageadj_CI_Lo]],1),"-",ROUND(tum_race_data[[#This Row],[ageadj_CI_Hi]],1),")")</f>
        <v>(0-4.6)</v>
      </c>
    </row>
    <row r="21" spans="1:8" x14ac:dyDescent="0.25">
      <c r="A21">
        <v>2010</v>
      </c>
      <c r="B21" t="s">
        <v>16</v>
      </c>
      <c r="C21" t="s">
        <v>63</v>
      </c>
      <c r="D21">
        <v>1</v>
      </c>
      <c r="E21">
        <v>0.53777105209999998</v>
      </c>
      <c r="F21">
        <v>0</v>
      </c>
      <c r="G21">
        <v>1.5918023142</v>
      </c>
      <c r="H21" t="str">
        <f>_xlfn.CONCAT("(",ROUND(tum_race_data[[#This Row],[ageadj_CI_Lo]],1),"-",ROUND(tum_race_data[[#This Row],[ageadj_CI_Hi]],1),")")</f>
        <v>(0-1.6)</v>
      </c>
    </row>
    <row r="22" spans="1:8" x14ac:dyDescent="0.25">
      <c r="A22">
        <v>2010</v>
      </c>
      <c r="B22" t="s">
        <v>17</v>
      </c>
      <c r="C22" t="s">
        <v>63</v>
      </c>
      <c r="D22">
        <v>6</v>
      </c>
      <c r="E22">
        <v>2.667094557</v>
      </c>
      <c r="F22">
        <v>0.53297444189999998</v>
      </c>
      <c r="G22">
        <v>4.8012146721000004</v>
      </c>
      <c r="H22" t="str">
        <f>_xlfn.CONCAT("(",ROUND(tum_race_data[[#This Row],[ageadj_CI_Lo]],1),"-",ROUND(tum_race_data[[#This Row],[ageadj_CI_Hi]],1),")")</f>
        <v>(0.5-4.8)</v>
      </c>
    </row>
    <row r="23" spans="1:8" x14ac:dyDescent="0.25">
      <c r="A23">
        <v>2010</v>
      </c>
      <c r="B23" t="s">
        <v>18</v>
      </c>
      <c r="C23" t="s">
        <v>63</v>
      </c>
      <c r="D23">
        <v>3</v>
      </c>
      <c r="E23">
        <v>2.1717136493</v>
      </c>
      <c r="F23">
        <v>0</v>
      </c>
      <c r="G23">
        <v>4.6292389909000002</v>
      </c>
      <c r="H23" t="str">
        <f>_xlfn.CONCAT("(",ROUND(tum_race_data[[#This Row],[ageadj_CI_Lo]],1),"-",ROUND(tum_race_data[[#This Row],[ageadj_CI_Hi]],1),")")</f>
        <v>(0-4.6)</v>
      </c>
    </row>
    <row r="24" spans="1:8" x14ac:dyDescent="0.25">
      <c r="A24">
        <v>2010</v>
      </c>
      <c r="B24" t="s">
        <v>20</v>
      </c>
      <c r="C24" t="s">
        <v>63</v>
      </c>
      <c r="D24">
        <v>1</v>
      </c>
      <c r="E24">
        <v>0.53777105209999998</v>
      </c>
      <c r="F24">
        <v>0</v>
      </c>
      <c r="G24">
        <v>1.5918023142</v>
      </c>
      <c r="H24" t="str">
        <f>_xlfn.CONCAT("(",ROUND(tum_race_data[[#This Row],[ageadj_CI_Lo]],1),"-",ROUND(tum_race_data[[#This Row],[ageadj_CI_Hi]],1),")")</f>
        <v>(0-1.6)</v>
      </c>
    </row>
    <row r="25" spans="1:8" x14ac:dyDescent="0.25">
      <c r="A25">
        <v>2010</v>
      </c>
      <c r="B25" t="s">
        <v>15</v>
      </c>
      <c r="C25" t="s">
        <v>64</v>
      </c>
      <c r="D25">
        <v>1</v>
      </c>
      <c r="E25">
        <v>3.2676026601000001</v>
      </c>
      <c r="F25">
        <v>0</v>
      </c>
      <c r="G25">
        <v>9.6721038737999994</v>
      </c>
      <c r="H25" t="str">
        <f>_xlfn.CONCAT("(",ROUND(tum_race_data[[#This Row],[ageadj_CI_Lo]],1),"-",ROUND(tum_race_data[[#This Row],[ageadj_CI_Hi]],1),")")</f>
        <v>(0-9.7)</v>
      </c>
    </row>
    <row r="26" spans="1:8" x14ac:dyDescent="0.25">
      <c r="A26">
        <v>2010</v>
      </c>
      <c r="B26" t="s">
        <v>17</v>
      </c>
      <c r="C26" t="s">
        <v>64</v>
      </c>
      <c r="D26">
        <v>1</v>
      </c>
      <c r="E26">
        <v>2.3888923183999999</v>
      </c>
      <c r="F26">
        <v>0</v>
      </c>
      <c r="G26">
        <v>7.0711212625000002</v>
      </c>
      <c r="H26" t="str">
        <f>_xlfn.CONCAT("(",ROUND(tum_race_data[[#This Row],[ageadj_CI_Lo]],1),"-",ROUND(tum_race_data[[#This Row],[ageadj_CI_Hi]],1),")")</f>
        <v>(0-7.1)</v>
      </c>
    </row>
    <row r="27" spans="1:8" x14ac:dyDescent="0.25">
      <c r="A27">
        <v>2010</v>
      </c>
      <c r="B27" t="s">
        <v>19</v>
      </c>
      <c r="C27" t="s">
        <v>64</v>
      </c>
      <c r="D27">
        <v>1</v>
      </c>
      <c r="E27">
        <v>6.3180531869000003</v>
      </c>
      <c r="F27">
        <v>0</v>
      </c>
      <c r="G27">
        <v>18.701437432999999</v>
      </c>
      <c r="H27" t="str">
        <f>_xlfn.CONCAT("(",ROUND(tum_race_data[[#This Row],[ageadj_CI_Lo]],1),"-",ROUND(tum_race_data[[#This Row],[ageadj_CI_Hi]],1),")")</f>
        <v>(0-18.7)</v>
      </c>
    </row>
    <row r="28" spans="1:8" x14ac:dyDescent="0.25">
      <c r="A28">
        <v>2010</v>
      </c>
      <c r="B28" t="s">
        <v>10</v>
      </c>
      <c r="C28" t="s">
        <v>65</v>
      </c>
      <c r="D28">
        <v>1</v>
      </c>
      <c r="E28">
        <v>0.4831029349</v>
      </c>
      <c r="F28">
        <v>0</v>
      </c>
      <c r="G28">
        <v>1.4299846872999999</v>
      </c>
      <c r="H28" t="str">
        <f>_xlfn.CONCAT("(",ROUND(tum_race_data[[#This Row],[ageadj_CI_Lo]],1),"-",ROUND(tum_race_data[[#This Row],[ageadj_CI_Hi]],1),")")</f>
        <v>(0-1.4)</v>
      </c>
    </row>
    <row r="29" spans="1:8" x14ac:dyDescent="0.25">
      <c r="A29">
        <v>2010</v>
      </c>
      <c r="B29" t="s">
        <v>11</v>
      </c>
      <c r="C29" t="s">
        <v>65</v>
      </c>
      <c r="D29">
        <v>1</v>
      </c>
      <c r="E29">
        <v>0.40353383580000002</v>
      </c>
      <c r="F29">
        <v>0</v>
      </c>
      <c r="G29">
        <v>1.1944601538999999</v>
      </c>
      <c r="H29" t="str">
        <f>_xlfn.CONCAT("(",ROUND(tum_race_data[[#This Row],[ageadj_CI_Lo]],1),"-",ROUND(tum_race_data[[#This Row],[ageadj_CI_Hi]],1),")")</f>
        <v>(0-1.2)</v>
      </c>
    </row>
    <row r="30" spans="1:8" x14ac:dyDescent="0.25">
      <c r="A30">
        <v>2010</v>
      </c>
      <c r="B30" t="s">
        <v>14</v>
      </c>
      <c r="C30" t="s">
        <v>65</v>
      </c>
      <c r="D30">
        <v>1</v>
      </c>
      <c r="E30">
        <v>0.32125267829999998</v>
      </c>
      <c r="F30">
        <v>0</v>
      </c>
      <c r="G30">
        <v>0.95090792790000001</v>
      </c>
      <c r="H30" t="str">
        <f>_xlfn.CONCAT("(",ROUND(tum_race_data[[#This Row],[ageadj_CI_Lo]],1),"-",ROUND(tum_race_data[[#This Row],[ageadj_CI_Hi]],1),")")</f>
        <v>(0-1)</v>
      </c>
    </row>
    <row r="31" spans="1:8" x14ac:dyDescent="0.25">
      <c r="A31">
        <v>2010</v>
      </c>
      <c r="B31" t="s">
        <v>15</v>
      </c>
      <c r="C31" t="s">
        <v>65</v>
      </c>
      <c r="D31">
        <v>4</v>
      </c>
      <c r="E31">
        <v>1.9178130273</v>
      </c>
      <c r="F31">
        <v>3.8356260500000003E-2</v>
      </c>
      <c r="G31">
        <v>3.797269794</v>
      </c>
      <c r="H31" t="str">
        <f>_xlfn.CONCAT("(",ROUND(tum_race_data[[#This Row],[ageadj_CI_Lo]],1),"-",ROUND(tum_race_data[[#This Row],[ageadj_CI_Hi]],1),")")</f>
        <v>(0-3.8)</v>
      </c>
    </row>
    <row r="32" spans="1:8" x14ac:dyDescent="0.25">
      <c r="A32">
        <v>2010</v>
      </c>
      <c r="B32" t="s">
        <v>17</v>
      </c>
      <c r="C32" t="s">
        <v>65</v>
      </c>
      <c r="D32">
        <v>2</v>
      </c>
      <c r="E32">
        <v>0.99381287169999999</v>
      </c>
      <c r="F32">
        <v>0</v>
      </c>
      <c r="G32">
        <v>2.3711672405000002</v>
      </c>
      <c r="H32" t="str">
        <f>_xlfn.CONCAT("(",ROUND(tum_race_data[[#This Row],[ageadj_CI_Lo]],1),"-",ROUND(tum_race_data[[#This Row],[ageadj_CI_Hi]],1),")")</f>
        <v>(0-2.4)</v>
      </c>
    </row>
    <row r="33" spans="1:8" x14ac:dyDescent="0.25">
      <c r="A33">
        <v>2010</v>
      </c>
      <c r="B33" t="s">
        <v>18</v>
      </c>
      <c r="C33" t="s">
        <v>65</v>
      </c>
      <c r="D33">
        <v>1</v>
      </c>
      <c r="E33">
        <v>0.67256019330000005</v>
      </c>
      <c r="F33">
        <v>0</v>
      </c>
      <c r="G33">
        <v>1.9907781723</v>
      </c>
      <c r="H33" t="str">
        <f>_xlfn.CONCAT("(",ROUND(tum_race_data[[#This Row],[ageadj_CI_Lo]],1),"-",ROUND(tum_race_data[[#This Row],[ageadj_CI_Hi]],1),")")</f>
        <v>(0-2)</v>
      </c>
    </row>
    <row r="34" spans="1:8" x14ac:dyDescent="0.25">
      <c r="A34">
        <v>2010</v>
      </c>
      <c r="B34" t="s">
        <v>23</v>
      </c>
      <c r="C34" t="s">
        <v>65</v>
      </c>
      <c r="D34">
        <v>8</v>
      </c>
      <c r="E34">
        <v>3.6510111255000002</v>
      </c>
      <c r="F34">
        <v>1.1209894949999999</v>
      </c>
      <c r="G34">
        <v>6.1810327559999996</v>
      </c>
      <c r="H34" t="str">
        <f>_xlfn.CONCAT("(",ROUND(tum_race_data[[#This Row],[ageadj_CI_Lo]],1),"-",ROUND(tum_race_data[[#This Row],[ageadj_CI_Hi]],1),")")</f>
        <v>(1.1-6.2)</v>
      </c>
    </row>
    <row r="35" spans="1:8" x14ac:dyDescent="0.25">
      <c r="A35">
        <v>2010</v>
      </c>
      <c r="B35" t="s">
        <v>9</v>
      </c>
      <c r="C35" t="s">
        <v>66</v>
      </c>
      <c r="D35">
        <v>1</v>
      </c>
      <c r="E35">
        <v>0.34750941079999997</v>
      </c>
      <c r="F35">
        <v>0</v>
      </c>
      <c r="G35">
        <v>1.0286278558999999</v>
      </c>
      <c r="H35" t="str">
        <f>_xlfn.CONCAT("(",ROUND(tum_race_data[[#This Row],[ageadj_CI_Lo]],1),"-",ROUND(tum_race_data[[#This Row],[ageadj_CI_Hi]],1),")")</f>
        <v>(0-1)</v>
      </c>
    </row>
    <row r="36" spans="1:8" x14ac:dyDescent="0.25">
      <c r="A36">
        <v>2010</v>
      </c>
      <c r="B36" t="s">
        <v>10</v>
      </c>
      <c r="C36" t="s">
        <v>66</v>
      </c>
      <c r="D36">
        <v>2</v>
      </c>
      <c r="E36">
        <v>0.5276715743</v>
      </c>
      <c r="F36">
        <v>0</v>
      </c>
      <c r="G36">
        <v>1.2589870652999999</v>
      </c>
      <c r="H36" t="str">
        <f>_xlfn.CONCAT("(",ROUND(tum_race_data[[#This Row],[ageadj_CI_Lo]],1),"-",ROUND(tum_race_data[[#This Row],[ageadj_CI_Hi]],1),")")</f>
        <v>(0-1.3)</v>
      </c>
    </row>
    <row r="37" spans="1:8" x14ac:dyDescent="0.25">
      <c r="A37">
        <v>2010</v>
      </c>
      <c r="B37" t="s">
        <v>14</v>
      </c>
      <c r="C37" t="s">
        <v>66</v>
      </c>
      <c r="D37">
        <v>1</v>
      </c>
      <c r="E37">
        <v>0.2198520632</v>
      </c>
      <c r="F37">
        <v>0</v>
      </c>
      <c r="G37">
        <v>0.65076210710000004</v>
      </c>
      <c r="H37" t="str">
        <f>_xlfn.CONCAT("(",ROUND(tum_race_data[[#This Row],[ageadj_CI_Lo]],1),"-",ROUND(tum_race_data[[#This Row],[ageadj_CI_Hi]],1),")")</f>
        <v>(0-0.7)</v>
      </c>
    </row>
    <row r="38" spans="1:8" x14ac:dyDescent="0.25">
      <c r="A38">
        <v>2010</v>
      </c>
      <c r="B38" t="s">
        <v>16</v>
      </c>
      <c r="C38" t="s">
        <v>66</v>
      </c>
      <c r="D38">
        <v>1</v>
      </c>
      <c r="E38">
        <v>0.34750941079999997</v>
      </c>
      <c r="F38">
        <v>0</v>
      </c>
      <c r="G38">
        <v>1.0286278558999999</v>
      </c>
      <c r="H38" t="str">
        <f>_xlfn.CONCAT("(",ROUND(tum_race_data[[#This Row],[ageadj_CI_Lo]],1),"-",ROUND(tum_race_data[[#This Row],[ageadj_CI_Hi]],1),")")</f>
        <v>(0-1)</v>
      </c>
    </row>
    <row r="39" spans="1:8" x14ac:dyDescent="0.25">
      <c r="A39">
        <v>2010</v>
      </c>
      <c r="B39" t="s">
        <v>17</v>
      </c>
      <c r="C39" t="s">
        <v>66</v>
      </c>
      <c r="D39">
        <v>2</v>
      </c>
      <c r="E39">
        <v>0.43970412640000001</v>
      </c>
      <c r="F39">
        <v>0</v>
      </c>
      <c r="G39">
        <v>1.0491029546999999</v>
      </c>
      <c r="H39" t="str">
        <f>_xlfn.CONCAT("(",ROUND(tum_race_data[[#This Row],[ageadj_CI_Lo]],1),"-",ROUND(tum_race_data[[#This Row],[ageadj_CI_Hi]],1),")")</f>
        <v>(0-1)</v>
      </c>
    </row>
    <row r="40" spans="1:8" x14ac:dyDescent="0.25">
      <c r="A40">
        <v>2010</v>
      </c>
      <c r="B40" t="s">
        <v>19</v>
      </c>
      <c r="C40" t="s">
        <v>66</v>
      </c>
      <c r="D40">
        <v>1</v>
      </c>
      <c r="E40">
        <v>0.34750941079999997</v>
      </c>
      <c r="F40">
        <v>0</v>
      </c>
      <c r="G40">
        <v>1.0286278558999999</v>
      </c>
      <c r="H40" t="str">
        <f>_xlfn.CONCAT("(",ROUND(tum_race_data[[#This Row],[ageadj_CI_Lo]],1),"-",ROUND(tum_race_data[[#This Row],[ageadj_CI_Hi]],1),")")</f>
        <v>(0-1)</v>
      </c>
    </row>
    <row r="41" spans="1:8" x14ac:dyDescent="0.25">
      <c r="A41">
        <v>2010</v>
      </c>
      <c r="B41" t="s">
        <v>21</v>
      </c>
      <c r="C41" t="s">
        <v>66</v>
      </c>
      <c r="D41">
        <v>1</v>
      </c>
      <c r="E41">
        <v>0.2198520632</v>
      </c>
      <c r="F41">
        <v>0</v>
      </c>
      <c r="G41">
        <v>0.65076210710000004</v>
      </c>
      <c r="H41" t="str">
        <f>_xlfn.CONCAT("(",ROUND(tum_race_data[[#This Row],[ageadj_CI_Lo]],1),"-",ROUND(tum_race_data[[#This Row],[ageadj_CI_Hi]],1),")")</f>
        <v>(0-0.7)</v>
      </c>
    </row>
    <row r="42" spans="1:8" x14ac:dyDescent="0.25">
      <c r="A42">
        <v>2010</v>
      </c>
      <c r="B42" t="s">
        <v>22</v>
      </c>
      <c r="C42" t="s">
        <v>66</v>
      </c>
      <c r="D42">
        <v>1</v>
      </c>
      <c r="E42">
        <v>0.2198520632</v>
      </c>
      <c r="F42">
        <v>0</v>
      </c>
      <c r="G42">
        <v>0.65076210710000004</v>
      </c>
      <c r="H42" t="str">
        <f>_xlfn.CONCAT("(",ROUND(tum_race_data[[#This Row],[ageadj_CI_Lo]],1),"-",ROUND(tum_race_data[[#This Row],[ageadj_CI_Hi]],1),")")</f>
        <v>(0-0.7)</v>
      </c>
    </row>
    <row r="43" spans="1:8" x14ac:dyDescent="0.25">
      <c r="A43">
        <v>2010</v>
      </c>
      <c r="B43" t="s">
        <v>23</v>
      </c>
      <c r="C43" t="s">
        <v>66</v>
      </c>
      <c r="D43">
        <v>2</v>
      </c>
      <c r="E43">
        <v>0.36032432710000001</v>
      </c>
      <c r="F43">
        <v>0</v>
      </c>
      <c r="G43">
        <v>0.85970836630000003</v>
      </c>
      <c r="H43" t="str">
        <f>_xlfn.CONCAT("(",ROUND(tum_race_data[[#This Row],[ageadj_CI_Lo]],1),"-",ROUND(tum_race_data[[#This Row],[ageadj_CI_Hi]],1),")")</f>
        <v>(0-0.9)</v>
      </c>
    </row>
    <row r="44" spans="1:8" x14ac:dyDescent="0.25">
      <c r="A44">
        <v>2011</v>
      </c>
      <c r="B44" t="s">
        <v>9</v>
      </c>
      <c r="C44" t="s">
        <v>62</v>
      </c>
      <c r="D44">
        <v>62</v>
      </c>
      <c r="E44">
        <v>2.8047601732</v>
      </c>
      <c r="F44">
        <v>2.1065985726999998</v>
      </c>
      <c r="G44">
        <v>3.5029217736999998</v>
      </c>
      <c r="H44" t="str">
        <f>_xlfn.CONCAT("(",ROUND(tum_race_data[[#This Row],[ageadj_CI_Lo]],1),"-",ROUND(tum_race_data[[#This Row],[ageadj_CI_Hi]],1),")")</f>
        <v>(2.1-3.5)</v>
      </c>
    </row>
    <row r="45" spans="1:8" x14ac:dyDescent="0.25">
      <c r="A45">
        <v>2011</v>
      </c>
      <c r="B45" t="s">
        <v>10</v>
      </c>
      <c r="C45" t="s">
        <v>62</v>
      </c>
      <c r="D45">
        <v>48</v>
      </c>
      <c r="E45">
        <v>2.3697625983999999</v>
      </c>
      <c r="F45">
        <v>1.6993528921000001</v>
      </c>
      <c r="G45">
        <v>3.0401723046</v>
      </c>
      <c r="H45" t="str">
        <f>_xlfn.CONCAT("(",ROUND(tum_race_data[[#This Row],[ageadj_CI_Lo]],1),"-",ROUND(tum_race_data[[#This Row],[ageadj_CI_Hi]],1),")")</f>
        <v>(1.7-3)</v>
      </c>
    </row>
    <row r="46" spans="1:8" x14ac:dyDescent="0.25">
      <c r="A46">
        <v>2011</v>
      </c>
      <c r="B46" t="s">
        <v>11</v>
      </c>
      <c r="C46" t="s">
        <v>62</v>
      </c>
      <c r="D46">
        <v>8</v>
      </c>
      <c r="E46">
        <v>0.40858414380000002</v>
      </c>
      <c r="F46">
        <v>0.12544977739999999</v>
      </c>
      <c r="G46">
        <v>0.69171851009999996</v>
      </c>
      <c r="H46" t="str">
        <f>_xlfn.CONCAT("(",ROUND(tum_race_data[[#This Row],[ageadj_CI_Lo]],1),"-",ROUND(tum_race_data[[#This Row],[ageadj_CI_Hi]],1),")")</f>
        <v>(0.1-0.7)</v>
      </c>
    </row>
    <row r="47" spans="1:8" x14ac:dyDescent="0.25">
      <c r="A47">
        <v>2011</v>
      </c>
      <c r="B47" t="s">
        <v>12</v>
      </c>
      <c r="C47" t="s">
        <v>62</v>
      </c>
      <c r="D47">
        <v>11</v>
      </c>
      <c r="E47">
        <v>0.55082928519999996</v>
      </c>
      <c r="F47">
        <v>0.22530997950000001</v>
      </c>
      <c r="G47">
        <v>0.87634859089999995</v>
      </c>
      <c r="H47" t="str">
        <f>_xlfn.CONCAT("(",ROUND(tum_race_data[[#This Row],[ageadj_CI_Lo]],1),"-",ROUND(tum_race_data[[#This Row],[ageadj_CI_Hi]],1),")")</f>
        <v>(0.2-0.9)</v>
      </c>
    </row>
    <row r="48" spans="1:8" x14ac:dyDescent="0.25">
      <c r="A48">
        <v>2011</v>
      </c>
      <c r="B48" t="s">
        <v>13</v>
      </c>
      <c r="C48" t="s">
        <v>62</v>
      </c>
      <c r="D48">
        <v>8</v>
      </c>
      <c r="E48">
        <v>0.40569639099999999</v>
      </c>
      <c r="F48">
        <v>0.12456313519999999</v>
      </c>
      <c r="G48">
        <v>0.68682964680000003</v>
      </c>
      <c r="H48" t="str">
        <f>_xlfn.CONCAT("(",ROUND(tum_race_data[[#This Row],[ageadj_CI_Lo]],1),"-",ROUND(tum_race_data[[#This Row],[ageadj_CI_Hi]],1),")")</f>
        <v>(0.1-0.7)</v>
      </c>
    </row>
    <row r="49" spans="1:8" x14ac:dyDescent="0.25">
      <c r="A49">
        <v>2011</v>
      </c>
      <c r="B49" t="s">
        <v>14</v>
      </c>
      <c r="C49" t="s">
        <v>62</v>
      </c>
      <c r="D49">
        <v>7</v>
      </c>
      <c r="E49">
        <v>0.31531361520000001</v>
      </c>
      <c r="F49">
        <v>8.1726020199999999E-2</v>
      </c>
      <c r="G49">
        <v>0.54890121020000004</v>
      </c>
      <c r="H49" t="str">
        <f>_xlfn.CONCAT("(",ROUND(tum_race_data[[#This Row],[ageadj_CI_Lo]],1),"-",ROUND(tum_race_data[[#This Row],[ageadj_CI_Hi]],1),")")</f>
        <v>(0.1-0.5)</v>
      </c>
    </row>
    <row r="50" spans="1:8" x14ac:dyDescent="0.25">
      <c r="A50">
        <v>2011</v>
      </c>
      <c r="B50" t="s">
        <v>15</v>
      </c>
      <c r="C50" t="s">
        <v>62</v>
      </c>
      <c r="D50">
        <v>34</v>
      </c>
      <c r="E50">
        <v>1.7074660989999999</v>
      </c>
      <c r="F50">
        <v>1.1335231795</v>
      </c>
      <c r="G50">
        <v>2.2814090185000002</v>
      </c>
      <c r="H50" t="str">
        <f>_xlfn.CONCAT("(",ROUND(tum_race_data[[#This Row],[ageadj_CI_Lo]],1),"-",ROUND(tum_race_data[[#This Row],[ageadj_CI_Hi]],1),")")</f>
        <v>(1.1-2.3)</v>
      </c>
    </row>
    <row r="51" spans="1:8" x14ac:dyDescent="0.25">
      <c r="A51">
        <v>2011</v>
      </c>
      <c r="B51" t="s">
        <v>16</v>
      </c>
      <c r="C51" t="s">
        <v>62</v>
      </c>
      <c r="D51">
        <v>5</v>
      </c>
      <c r="E51">
        <v>0.232390807</v>
      </c>
      <c r="F51">
        <v>2.86912834E-2</v>
      </c>
      <c r="G51">
        <v>0.43609033060000002</v>
      </c>
      <c r="H51" t="str">
        <f>_xlfn.CONCAT("(",ROUND(tum_race_data[[#This Row],[ageadj_CI_Lo]],1),"-",ROUND(tum_race_data[[#This Row],[ageadj_CI_Hi]],1),")")</f>
        <v>(0-0.4)</v>
      </c>
    </row>
    <row r="52" spans="1:8" x14ac:dyDescent="0.25">
      <c r="A52">
        <v>2011</v>
      </c>
      <c r="B52" t="s">
        <v>17</v>
      </c>
      <c r="C52" t="s">
        <v>62</v>
      </c>
      <c r="D52">
        <v>57</v>
      </c>
      <c r="E52">
        <v>2.7296224408</v>
      </c>
      <c r="F52">
        <v>2.0209896847</v>
      </c>
      <c r="G52">
        <v>3.4382551969000001</v>
      </c>
      <c r="H52" t="str">
        <f>_xlfn.CONCAT("(",ROUND(tum_race_data[[#This Row],[ageadj_CI_Lo]],1),"-",ROUND(tum_race_data[[#This Row],[ageadj_CI_Hi]],1),")")</f>
        <v>(2-3.4)</v>
      </c>
    </row>
    <row r="53" spans="1:8" x14ac:dyDescent="0.25">
      <c r="A53">
        <v>2011</v>
      </c>
      <c r="B53" t="s">
        <v>18</v>
      </c>
      <c r="C53" t="s">
        <v>62</v>
      </c>
      <c r="D53">
        <v>14</v>
      </c>
      <c r="E53">
        <v>0.62009745459999999</v>
      </c>
      <c r="F53">
        <v>0.29527054359999999</v>
      </c>
      <c r="G53">
        <v>0.94492436560000004</v>
      </c>
      <c r="H53" t="str">
        <f>_xlfn.CONCAT("(",ROUND(tum_race_data[[#This Row],[ageadj_CI_Lo]],1),"-",ROUND(tum_race_data[[#This Row],[ageadj_CI_Hi]],1),")")</f>
        <v>(0.3-0.9)</v>
      </c>
    </row>
    <row r="54" spans="1:8" x14ac:dyDescent="0.25">
      <c r="A54">
        <v>2011</v>
      </c>
      <c r="B54" t="s">
        <v>19</v>
      </c>
      <c r="C54" t="s">
        <v>62</v>
      </c>
      <c r="D54">
        <v>4</v>
      </c>
      <c r="E54">
        <v>0.15923177960000001</v>
      </c>
      <c r="F54">
        <v>3.1846356000000001E-3</v>
      </c>
      <c r="G54">
        <v>0.31527892359999998</v>
      </c>
      <c r="H54" t="str">
        <f>_xlfn.CONCAT("(",ROUND(tum_race_data[[#This Row],[ageadj_CI_Lo]],1),"-",ROUND(tum_race_data[[#This Row],[ageadj_CI_Hi]],1),")")</f>
        <v>(0-0.3)</v>
      </c>
    </row>
    <row r="55" spans="1:8" x14ac:dyDescent="0.25">
      <c r="A55">
        <v>2011</v>
      </c>
      <c r="B55" t="s">
        <v>20</v>
      </c>
      <c r="C55" t="s">
        <v>62</v>
      </c>
      <c r="D55">
        <v>10</v>
      </c>
      <c r="E55">
        <v>0.4733125212</v>
      </c>
      <c r="F55">
        <v>0.17995038120000001</v>
      </c>
      <c r="G55">
        <v>0.76667466120000005</v>
      </c>
      <c r="H55" t="str">
        <f>_xlfn.CONCAT("(",ROUND(tum_race_data[[#This Row],[ageadj_CI_Lo]],1),"-",ROUND(tum_race_data[[#This Row],[ageadj_CI_Hi]],1),")")</f>
        <v>(0.2-0.8)</v>
      </c>
    </row>
    <row r="56" spans="1:8" x14ac:dyDescent="0.25">
      <c r="A56">
        <v>2011</v>
      </c>
      <c r="B56" t="s">
        <v>21</v>
      </c>
      <c r="C56" t="s">
        <v>62</v>
      </c>
      <c r="D56">
        <v>4</v>
      </c>
      <c r="E56">
        <v>0.176455528</v>
      </c>
      <c r="F56">
        <v>3.5291106E-3</v>
      </c>
      <c r="G56">
        <v>0.34938194550000001</v>
      </c>
      <c r="H56" t="str">
        <f>_xlfn.CONCAT("(",ROUND(tum_race_data[[#This Row],[ageadj_CI_Lo]],1),"-",ROUND(tum_race_data[[#This Row],[ageadj_CI_Hi]],1),")")</f>
        <v>(0-0.3)</v>
      </c>
    </row>
    <row r="57" spans="1:8" x14ac:dyDescent="0.25">
      <c r="A57">
        <v>2011</v>
      </c>
      <c r="B57" t="s">
        <v>22</v>
      </c>
      <c r="C57" t="s">
        <v>62</v>
      </c>
      <c r="D57">
        <v>23</v>
      </c>
      <c r="E57">
        <v>1.1949533494</v>
      </c>
      <c r="F57">
        <v>0.70658995440000005</v>
      </c>
      <c r="G57">
        <v>1.6833167444999999</v>
      </c>
      <c r="H57" t="str">
        <f>_xlfn.CONCAT("(",ROUND(tum_race_data[[#This Row],[ageadj_CI_Lo]],1),"-",ROUND(tum_race_data[[#This Row],[ageadj_CI_Hi]],1),")")</f>
        <v>(0.7-1.7)</v>
      </c>
    </row>
    <row r="58" spans="1:8" x14ac:dyDescent="0.25">
      <c r="A58">
        <v>2011</v>
      </c>
      <c r="B58" t="s">
        <v>23</v>
      </c>
      <c r="C58" t="s">
        <v>62</v>
      </c>
      <c r="D58">
        <v>30</v>
      </c>
      <c r="E58">
        <v>1.4502255366000001</v>
      </c>
      <c r="F58">
        <v>0.93126899320000001</v>
      </c>
      <c r="G58">
        <v>1.9691820798999999</v>
      </c>
      <c r="H58" t="str">
        <f>_xlfn.CONCAT("(",ROUND(tum_race_data[[#This Row],[ageadj_CI_Lo]],1),"-",ROUND(tum_race_data[[#This Row],[ageadj_CI_Hi]],1),")")</f>
        <v>(0.9-2)</v>
      </c>
    </row>
    <row r="59" spans="1:8" x14ac:dyDescent="0.25">
      <c r="A59">
        <v>2011</v>
      </c>
      <c r="B59" t="s">
        <v>9</v>
      </c>
      <c r="C59" t="s">
        <v>63</v>
      </c>
      <c r="D59">
        <v>1</v>
      </c>
      <c r="E59">
        <v>0.44762019920000001</v>
      </c>
      <c r="F59">
        <v>0</v>
      </c>
      <c r="G59">
        <v>1.3249557896999999</v>
      </c>
      <c r="H59" t="str">
        <f>_xlfn.CONCAT("(",ROUND(tum_race_data[[#This Row],[ageadj_CI_Lo]],1),"-",ROUND(tum_race_data[[#This Row],[ageadj_CI_Hi]],1),")")</f>
        <v>(0-1.3)</v>
      </c>
    </row>
    <row r="60" spans="1:8" x14ac:dyDescent="0.25">
      <c r="A60">
        <v>2011</v>
      </c>
      <c r="B60" t="s">
        <v>10</v>
      </c>
      <c r="C60" t="s">
        <v>63</v>
      </c>
      <c r="D60">
        <v>3</v>
      </c>
      <c r="E60">
        <v>1.3824186033000001</v>
      </c>
      <c r="F60">
        <v>0</v>
      </c>
      <c r="G60">
        <v>2.9467725186</v>
      </c>
      <c r="H60" t="str">
        <f>_xlfn.CONCAT("(",ROUND(tum_race_data[[#This Row],[ageadj_CI_Lo]],1),"-",ROUND(tum_race_data[[#This Row],[ageadj_CI_Hi]],1),")")</f>
        <v>(0-2.9)</v>
      </c>
    </row>
    <row r="61" spans="1:8" x14ac:dyDescent="0.25">
      <c r="A61">
        <v>2011</v>
      </c>
      <c r="B61" t="s">
        <v>13</v>
      </c>
      <c r="C61" t="s">
        <v>63</v>
      </c>
      <c r="D61">
        <v>1</v>
      </c>
      <c r="E61">
        <v>0.44762019920000001</v>
      </c>
      <c r="F61">
        <v>0</v>
      </c>
      <c r="G61">
        <v>1.3249557896999999</v>
      </c>
      <c r="H61" t="str">
        <f>_xlfn.CONCAT("(",ROUND(tum_race_data[[#This Row],[ageadj_CI_Lo]],1),"-",ROUND(tum_race_data[[#This Row],[ageadj_CI_Hi]],1),")")</f>
        <v>(0-1.3)</v>
      </c>
    </row>
    <row r="62" spans="1:8" x14ac:dyDescent="0.25">
      <c r="A62">
        <v>2011</v>
      </c>
      <c r="B62" t="s">
        <v>15</v>
      </c>
      <c r="C62" t="s">
        <v>63</v>
      </c>
      <c r="D62">
        <v>2</v>
      </c>
      <c r="E62">
        <v>0.84796198460000005</v>
      </c>
      <c r="F62">
        <v>0</v>
      </c>
      <c r="G62">
        <v>2.0231773367999999</v>
      </c>
      <c r="H62" t="str">
        <f>_xlfn.CONCAT("(",ROUND(tum_race_data[[#This Row],[ageadj_CI_Lo]],1),"-",ROUND(tum_race_data[[#This Row],[ageadj_CI_Hi]],1),")")</f>
        <v>(0-2)</v>
      </c>
    </row>
    <row r="63" spans="1:8" x14ac:dyDescent="0.25">
      <c r="A63">
        <v>2011</v>
      </c>
      <c r="B63" t="s">
        <v>17</v>
      </c>
      <c r="C63" t="s">
        <v>63</v>
      </c>
      <c r="D63">
        <v>1</v>
      </c>
      <c r="E63">
        <v>0.53445661870000005</v>
      </c>
      <c r="F63">
        <v>0</v>
      </c>
      <c r="G63">
        <v>1.5819915913</v>
      </c>
      <c r="H63" t="str">
        <f>_xlfn.CONCAT("(",ROUND(tum_race_data[[#This Row],[ageadj_CI_Lo]],1),"-",ROUND(tum_race_data[[#This Row],[ageadj_CI_Hi]],1),")")</f>
        <v>(0-1.6)</v>
      </c>
    </row>
    <row r="64" spans="1:8" x14ac:dyDescent="0.25">
      <c r="A64">
        <v>2011</v>
      </c>
      <c r="B64" t="s">
        <v>21</v>
      </c>
      <c r="C64" t="s">
        <v>63</v>
      </c>
      <c r="D64">
        <v>1</v>
      </c>
      <c r="E64">
        <v>0.76564730680000004</v>
      </c>
      <c r="F64">
        <v>0</v>
      </c>
      <c r="G64">
        <v>2.2663160282999999</v>
      </c>
      <c r="H64" t="str">
        <f>_xlfn.CONCAT("(",ROUND(tum_race_data[[#This Row],[ageadj_CI_Lo]],1),"-",ROUND(tum_race_data[[#This Row],[ageadj_CI_Hi]],1),")")</f>
        <v>(0-2.3)</v>
      </c>
    </row>
    <row r="65" spans="1:8" x14ac:dyDescent="0.25">
      <c r="A65">
        <v>2011</v>
      </c>
      <c r="B65" t="s">
        <v>23</v>
      </c>
      <c r="C65" t="s">
        <v>63</v>
      </c>
      <c r="D65">
        <v>2</v>
      </c>
      <c r="E65">
        <v>0.87142431679999999</v>
      </c>
      <c r="F65">
        <v>0</v>
      </c>
      <c r="G65">
        <v>2.0791568023</v>
      </c>
      <c r="H65" t="str">
        <f>_xlfn.CONCAT("(",ROUND(tum_race_data[[#This Row],[ageadj_CI_Lo]],1),"-",ROUND(tum_race_data[[#This Row],[ageadj_CI_Hi]],1),")")</f>
        <v>(0-2.1)</v>
      </c>
    </row>
    <row r="66" spans="1:8" x14ac:dyDescent="0.25">
      <c r="A66">
        <v>2011</v>
      </c>
      <c r="B66" t="s">
        <v>9</v>
      </c>
      <c r="C66" t="s">
        <v>64</v>
      </c>
      <c r="D66">
        <v>2</v>
      </c>
      <c r="E66">
        <v>4.5481521619</v>
      </c>
      <c r="F66">
        <v>0</v>
      </c>
      <c r="G66">
        <v>10.851569464000001</v>
      </c>
      <c r="H66" t="str">
        <f>_xlfn.CONCAT("(",ROUND(tum_race_data[[#This Row],[ageadj_CI_Lo]],1),"-",ROUND(tum_race_data[[#This Row],[ageadj_CI_Hi]],1),")")</f>
        <v>(0-10.9)</v>
      </c>
    </row>
    <row r="67" spans="1:8" x14ac:dyDescent="0.25">
      <c r="A67">
        <v>2011</v>
      </c>
      <c r="B67" t="s">
        <v>10</v>
      </c>
      <c r="C67" t="s">
        <v>64</v>
      </c>
      <c r="D67">
        <v>1</v>
      </c>
      <c r="E67">
        <v>5.6387016324000001</v>
      </c>
      <c r="F67">
        <v>0</v>
      </c>
      <c r="G67">
        <v>16.690556831999999</v>
      </c>
      <c r="H67" t="str">
        <f>_xlfn.CONCAT("(",ROUND(tum_race_data[[#This Row],[ageadj_CI_Lo]],1),"-",ROUND(tum_race_data[[#This Row],[ageadj_CI_Hi]],1),")")</f>
        <v>(0-16.7)</v>
      </c>
    </row>
    <row r="68" spans="1:8" x14ac:dyDescent="0.25">
      <c r="A68">
        <v>2011</v>
      </c>
      <c r="B68" t="s">
        <v>19</v>
      </c>
      <c r="C68" t="s">
        <v>64</v>
      </c>
      <c r="D68">
        <v>1</v>
      </c>
      <c r="E68">
        <v>3.1633914611999998</v>
      </c>
      <c r="F68">
        <v>0</v>
      </c>
      <c r="G68">
        <v>9.3636387251999995</v>
      </c>
      <c r="H68" t="str">
        <f>_xlfn.CONCAT("(",ROUND(tum_race_data[[#This Row],[ageadj_CI_Lo]],1),"-",ROUND(tum_race_data[[#This Row],[ageadj_CI_Hi]],1),")")</f>
        <v>(0-9.4)</v>
      </c>
    </row>
    <row r="69" spans="1:8" x14ac:dyDescent="0.25">
      <c r="A69">
        <v>2011</v>
      </c>
      <c r="B69" t="s">
        <v>22</v>
      </c>
      <c r="C69" t="s">
        <v>64</v>
      </c>
      <c r="D69">
        <v>1</v>
      </c>
      <c r="E69">
        <v>5.6387016324000001</v>
      </c>
      <c r="F69">
        <v>0</v>
      </c>
      <c r="G69">
        <v>16.690556831999999</v>
      </c>
      <c r="H69" t="str">
        <f>_xlfn.CONCAT("(",ROUND(tum_race_data[[#This Row],[ageadj_CI_Lo]],1),"-",ROUND(tum_race_data[[#This Row],[ageadj_CI_Hi]],1),")")</f>
        <v>(0-16.7)</v>
      </c>
    </row>
    <row r="70" spans="1:8" x14ac:dyDescent="0.25">
      <c r="A70">
        <v>2011</v>
      </c>
      <c r="B70" t="s">
        <v>10</v>
      </c>
      <c r="C70" t="s">
        <v>65</v>
      </c>
      <c r="D70">
        <v>2</v>
      </c>
      <c r="E70">
        <v>0.95313748809999999</v>
      </c>
      <c r="F70">
        <v>0</v>
      </c>
      <c r="G70">
        <v>2.2741186513999998</v>
      </c>
      <c r="H70" t="str">
        <f>_xlfn.CONCAT("(",ROUND(tum_race_data[[#This Row],[ageadj_CI_Lo]],1),"-",ROUND(tum_race_data[[#This Row],[ageadj_CI_Hi]],1),")")</f>
        <v>(0-2.3)</v>
      </c>
    </row>
    <row r="71" spans="1:8" x14ac:dyDescent="0.25">
      <c r="A71">
        <v>2011</v>
      </c>
      <c r="B71" t="s">
        <v>12</v>
      </c>
      <c r="C71" t="s">
        <v>65</v>
      </c>
      <c r="D71">
        <v>1</v>
      </c>
      <c r="E71">
        <v>0.31383994749999999</v>
      </c>
      <c r="F71">
        <v>0</v>
      </c>
      <c r="G71">
        <v>0.92896624459999999</v>
      </c>
      <c r="H71" t="str">
        <f>_xlfn.CONCAT("(",ROUND(tum_race_data[[#This Row],[ageadj_CI_Lo]],1),"-",ROUND(tum_race_data[[#This Row],[ageadj_CI_Hi]],1),")")</f>
        <v>(0-0.9)</v>
      </c>
    </row>
    <row r="72" spans="1:8" x14ac:dyDescent="0.25">
      <c r="A72">
        <v>2011</v>
      </c>
      <c r="B72" t="s">
        <v>14</v>
      </c>
      <c r="C72" t="s">
        <v>65</v>
      </c>
      <c r="D72">
        <v>1</v>
      </c>
      <c r="E72">
        <v>1.1661690278000001</v>
      </c>
      <c r="F72">
        <v>0</v>
      </c>
      <c r="G72">
        <v>3.4518603224</v>
      </c>
      <c r="H72" t="str">
        <f>_xlfn.CONCAT("(",ROUND(tum_race_data[[#This Row],[ageadj_CI_Lo]],1),"-",ROUND(tum_race_data[[#This Row],[ageadj_CI_Hi]],1),")")</f>
        <v>(0-3.5)</v>
      </c>
    </row>
    <row r="73" spans="1:8" x14ac:dyDescent="0.25">
      <c r="A73">
        <v>2011</v>
      </c>
      <c r="B73" t="s">
        <v>15</v>
      </c>
      <c r="C73" t="s">
        <v>65</v>
      </c>
      <c r="D73">
        <v>3</v>
      </c>
      <c r="E73">
        <v>0.94151984249999998</v>
      </c>
      <c r="F73">
        <v>0</v>
      </c>
      <c r="G73">
        <v>2.0069498422000001</v>
      </c>
      <c r="H73" t="str">
        <f>_xlfn.CONCAT("(",ROUND(tum_race_data[[#This Row],[ageadj_CI_Lo]],1),"-",ROUND(tum_race_data[[#This Row],[ageadj_CI_Hi]],1),")")</f>
        <v>(0-2)</v>
      </c>
    </row>
    <row r="74" spans="1:8" x14ac:dyDescent="0.25">
      <c r="A74">
        <v>2011</v>
      </c>
      <c r="B74" t="s">
        <v>16</v>
      </c>
      <c r="C74" t="s">
        <v>65</v>
      </c>
      <c r="D74">
        <v>1</v>
      </c>
      <c r="E74">
        <v>0.31383994749999999</v>
      </c>
      <c r="F74">
        <v>0</v>
      </c>
      <c r="G74">
        <v>0.92896624459999999</v>
      </c>
      <c r="H74" t="str">
        <f>_xlfn.CONCAT("(",ROUND(tum_race_data[[#This Row],[ageadj_CI_Lo]],1),"-",ROUND(tum_race_data[[#This Row],[ageadj_CI_Hi]],1),")")</f>
        <v>(0-0.9)</v>
      </c>
    </row>
    <row r="75" spans="1:8" x14ac:dyDescent="0.25">
      <c r="A75">
        <v>2011</v>
      </c>
      <c r="B75" t="s">
        <v>17</v>
      </c>
      <c r="C75" t="s">
        <v>65</v>
      </c>
      <c r="D75">
        <v>8</v>
      </c>
      <c r="E75">
        <v>3.1031550610999998</v>
      </c>
      <c r="F75">
        <v>0.95277831410000002</v>
      </c>
      <c r="G75">
        <v>5.2535318081</v>
      </c>
      <c r="H75" t="str">
        <f>_xlfn.CONCAT("(",ROUND(tum_race_data[[#This Row],[ageadj_CI_Lo]],1),"-",ROUND(tum_race_data[[#This Row],[ageadj_CI_Hi]],1),")")</f>
        <v>(1-5.3)</v>
      </c>
    </row>
    <row r="76" spans="1:8" x14ac:dyDescent="0.25">
      <c r="A76">
        <v>2011</v>
      </c>
      <c r="B76" t="s">
        <v>18</v>
      </c>
      <c r="C76" t="s">
        <v>65</v>
      </c>
      <c r="D76">
        <v>2</v>
      </c>
      <c r="E76">
        <v>0.71260678550000001</v>
      </c>
      <c r="F76">
        <v>0</v>
      </c>
      <c r="G76">
        <v>1.7002294027</v>
      </c>
      <c r="H76" t="str">
        <f>_xlfn.CONCAT("(",ROUND(tum_race_data[[#This Row],[ageadj_CI_Lo]],1),"-",ROUND(tum_race_data[[#This Row],[ageadj_CI_Hi]],1),")")</f>
        <v>(0-1.7)</v>
      </c>
    </row>
    <row r="77" spans="1:8" x14ac:dyDescent="0.25">
      <c r="A77">
        <v>2011</v>
      </c>
      <c r="B77" t="s">
        <v>21</v>
      </c>
      <c r="C77" t="s">
        <v>65</v>
      </c>
      <c r="D77">
        <v>1</v>
      </c>
      <c r="E77">
        <v>0.45760840730000002</v>
      </c>
      <c r="F77">
        <v>0</v>
      </c>
      <c r="G77">
        <v>1.3545208857</v>
      </c>
      <c r="H77" t="str">
        <f>_xlfn.CONCAT("(",ROUND(tum_race_data[[#This Row],[ageadj_CI_Lo]],1),"-",ROUND(tum_race_data[[#This Row],[ageadj_CI_Hi]],1),")")</f>
        <v>(0-1.4)</v>
      </c>
    </row>
    <row r="78" spans="1:8" x14ac:dyDescent="0.25">
      <c r="A78">
        <v>2011</v>
      </c>
      <c r="B78" t="s">
        <v>22</v>
      </c>
      <c r="C78" t="s">
        <v>65</v>
      </c>
      <c r="D78">
        <v>1</v>
      </c>
      <c r="E78">
        <v>0.63929754059999999</v>
      </c>
      <c r="F78">
        <v>0</v>
      </c>
      <c r="G78">
        <v>1.8923207203000001</v>
      </c>
      <c r="H78" t="str">
        <f>_xlfn.CONCAT("(",ROUND(tum_race_data[[#This Row],[ageadj_CI_Lo]],1),"-",ROUND(tum_race_data[[#This Row],[ageadj_CI_Hi]],1),")")</f>
        <v>(0-1.9)</v>
      </c>
    </row>
    <row r="79" spans="1:8" x14ac:dyDescent="0.25">
      <c r="A79">
        <v>2011</v>
      </c>
      <c r="B79" t="s">
        <v>23</v>
      </c>
      <c r="C79" t="s">
        <v>65</v>
      </c>
      <c r="D79">
        <v>4</v>
      </c>
      <c r="E79">
        <v>1.8095127335000001</v>
      </c>
      <c r="F79">
        <v>3.61902547E-2</v>
      </c>
      <c r="G79">
        <v>3.5828352123</v>
      </c>
      <c r="H79" t="str">
        <f>_xlfn.CONCAT("(",ROUND(tum_race_data[[#This Row],[ageadj_CI_Lo]],1),"-",ROUND(tum_race_data[[#This Row],[ageadj_CI_Hi]],1),")")</f>
        <v>(0-3.6)</v>
      </c>
    </row>
    <row r="80" spans="1:8" x14ac:dyDescent="0.25">
      <c r="A80">
        <v>2011</v>
      </c>
      <c r="B80" t="s">
        <v>10</v>
      </c>
      <c r="C80" t="s">
        <v>66</v>
      </c>
      <c r="D80">
        <v>2</v>
      </c>
      <c r="E80">
        <v>0.4741078681</v>
      </c>
      <c r="F80">
        <v>0</v>
      </c>
      <c r="G80">
        <v>1.1311878496000001</v>
      </c>
      <c r="H80" t="str">
        <f>_xlfn.CONCAT("(",ROUND(tum_race_data[[#This Row],[ageadj_CI_Lo]],1),"-",ROUND(tum_race_data[[#This Row],[ageadj_CI_Hi]],1),")")</f>
        <v>(0-1.1)</v>
      </c>
    </row>
    <row r="81" spans="1:8" x14ac:dyDescent="0.25">
      <c r="A81">
        <v>2011</v>
      </c>
      <c r="B81" t="s">
        <v>15</v>
      </c>
      <c r="C81" t="s">
        <v>66</v>
      </c>
      <c r="D81">
        <v>3</v>
      </c>
      <c r="E81">
        <v>0.46615585329999998</v>
      </c>
      <c r="F81">
        <v>0</v>
      </c>
      <c r="G81">
        <v>0.99366085979999996</v>
      </c>
      <c r="H81" t="str">
        <f>_xlfn.CONCAT("(",ROUND(tum_race_data[[#This Row],[ageadj_CI_Lo]],1),"-",ROUND(tum_race_data[[#This Row],[ageadj_CI_Hi]],1),")")</f>
        <v>(0-1)</v>
      </c>
    </row>
    <row r="82" spans="1:8" x14ac:dyDescent="0.25">
      <c r="A82">
        <v>2011</v>
      </c>
      <c r="B82" t="s">
        <v>16</v>
      </c>
      <c r="C82" t="s">
        <v>66</v>
      </c>
      <c r="D82">
        <v>1</v>
      </c>
      <c r="E82">
        <v>0.206792005</v>
      </c>
      <c r="F82">
        <v>0</v>
      </c>
      <c r="G82">
        <v>0.61210433470000003</v>
      </c>
      <c r="H82" t="str">
        <f>_xlfn.CONCAT("(",ROUND(tum_race_data[[#This Row],[ageadj_CI_Lo]],1),"-",ROUND(tum_race_data[[#This Row],[ageadj_CI_Hi]],1),")")</f>
        <v>(0-0.6)</v>
      </c>
    </row>
    <row r="83" spans="1:8" x14ac:dyDescent="0.25">
      <c r="A83">
        <v>2011</v>
      </c>
      <c r="B83" t="s">
        <v>17</v>
      </c>
      <c r="C83" t="s">
        <v>66</v>
      </c>
      <c r="D83">
        <v>2</v>
      </c>
      <c r="E83">
        <v>0.25936384839999999</v>
      </c>
      <c r="F83">
        <v>0</v>
      </c>
      <c r="G83">
        <v>0.61882380290000005</v>
      </c>
      <c r="H83" t="str">
        <f>_xlfn.CONCAT("(",ROUND(tum_race_data[[#This Row],[ageadj_CI_Lo]],1),"-",ROUND(tum_race_data[[#This Row],[ageadj_CI_Hi]],1),")")</f>
        <v>(0-0.6)</v>
      </c>
    </row>
    <row r="84" spans="1:8" x14ac:dyDescent="0.25">
      <c r="A84">
        <v>2011</v>
      </c>
      <c r="B84" t="s">
        <v>18</v>
      </c>
      <c r="C84" t="s">
        <v>66</v>
      </c>
      <c r="D84">
        <v>1</v>
      </c>
      <c r="E84">
        <v>0.206792005</v>
      </c>
      <c r="F84">
        <v>0</v>
      </c>
      <c r="G84">
        <v>0.61210433470000003</v>
      </c>
      <c r="H84" t="str">
        <f>_xlfn.CONCAT("(",ROUND(tum_race_data[[#This Row],[ageadj_CI_Lo]],1),"-",ROUND(tum_race_data[[#This Row],[ageadj_CI_Hi]],1),")")</f>
        <v>(0-0.6)</v>
      </c>
    </row>
    <row r="85" spans="1:8" x14ac:dyDescent="0.25">
      <c r="A85">
        <v>2011</v>
      </c>
      <c r="B85" t="s">
        <v>22</v>
      </c>
      <c r="C85" t="s">
        <v>66</v>
      </c>
      <c r="D85">
        <v>2</v>
      </c>
      <c r="E85">
        <v>0.71379003600000002</v>
      </c>
      <c r="F85">
        <v>0</v>
      </c>
      <c r="G85">
        <v>1.7030525544999999</v>
      </c>
      <c r="H85" t="str">
        <f>_xlfn.CONCAT("(",ROUND(tum_race_data[[#This Row],[ageadj_CI_Lo]],1),"-",ROUND(tum_race_data[[#This Row],[ageadj_CI_Hi]],1),")")</f>
        <v>(0-1.7)</v>
      </c>
    </row>
    <row r="86" spans="1:8" x14ac:dyDescent="0.25">
      <c r="A86">
        <v>2011</v>
      </c>
      <c r="B86" t="s">
        <v>23</v>
      </c>
      <c r="C86" t="s">
        <v>66</v>
      </c>
      <c r="D86">
        <v>1</v>
      </c>
      <c r="E86">
        <v>0.1435884492</v>
      </c>
      <c r="F86">
        <v>0</v>
      </c>
      <c r="G86">
        <v>0.42502180969999998</v>
      </c>
      <c r="H86" t="str">
        <f>_xlfn.CONCAT("(",ROUND(tum_race_data[[#This Row],[ageadj_CI_Lo]],1),"-",ROUND(tum_race_data[[#This Row],[ageadj_CI_Hi]],1),")")</f>
        <v>(0-0.4)</v>
      </c>
    </row>
    <row r="87" spans="1:8" x14ac:dyDescent="0.25">
      <c r="A87">
        <v>2012</v>
      </c>
      <c r="B87" t="s">
        <v>9</v>
      </c>
      <c r="C87" t="s">
        <v>62</v>
      </c>
      <c r="D87">
        <v>52</v>
      </c>
      <c r="E87">
        <v>2.4353974969999999</v>
      </c>
      <c r="F87">
        <v>1.7734489170000001</v>
      </c>
      <c r="G87">
        <v>3.0973460771000001</v>
      </c>
      <c r="H87" t="str">
        <f>_xlfn.CONCAT("(",ROUND(tum_race_data[[#This Row],[ageadj_CI_Lo]],1),"-",ROUND(tum_race_data[[#This Row],[ageadj_CI_Hi]],1),")")</f>
        <v>(1.8-3.1)</v>
      </c>
    </row>
    <row r="88" spans="1:8" x14ac:dyDescent="0.25">
      <c r="A88">
        <v>2012</v>
      </c>
      <c r="B88" t="s">
        <v>10</v>
      </c>
      <c r="C88" t="s">
        <v>62</v>
      </c>
      <c r="D88">
        <v>40</v>
      </c>
      <c r="E88">
        <v>1.8731463991999999</v>
      </c>
      <c r="F88">
        <v>1.2926523160000001</v>
      </c>
      <c r="G88">
        <v>2.4536404824</v>
      </c>
      <c r="H88" t="str">
        <f>_xlfn.CONCAT("(",ROUND(tum_race_data[[#This Row],[ageadj_CI_Lo]],1),"-",ROUND(tum_race_data[[#This Row],[ageadj_CI_Hi]],1),")")</f>
        <v>(1.3-2.5)</v>
      </c>
    </row>
    <row r="89" spans="1:8" x14ac:dyDescent="0.25">
      <c r="A89">
        <v>2012</v>
      </c>
      <c r="B89" t="s">
        <v>11</v>
      </c>
      <c r="C89" t="s">
        <v>62</v>
      </c>
      <c r="D89">
        <v>7</v>
      </c>
      <c r="E89">
        <v>0.31471358770000002</v>
      </c>
      <c r="F89">
        <v>8.1570499300000002E-2</v>
      </c>
      <c r="G89">
        <v>0.5478566761</v>
      </c>
      <c r="H89" t="str">
        <f>_xlfn.CONCAT("(",ROUND(tum_race_data[[#This Row],[ageadj_CI_Lo]],1),"-",ROUND(tum_race_data[[#This Row],[ageadj_CI_Hi]],1),")")</f>
        <v>(0.1-0.5)</v>
      </c>
    </row>
    <row r="90" spans="1:8" x14ac:dyDescent="0.25">
      <c r="A90">
        <v>2012</v>
      </c>
      <c r="B90" t="s">
        <v>12</v>
      </c>
      <c r="C90" t="s">
        <v>62</v>
      </c>
      <c r="D90">
        <v>13</v>
      </c>
      <c r="E90">
        <v>0.5269067838</v>
      </c>
      <c r="F90">
        <v>0.2404769933</v>
      </c>
      <c r="G90">
        <v>0.81333657420000005</v>
      </c>
      <c r="H90" t="str">
        <f>_xlfn.CONCAT("(",ROUND(tum_race_data[[#This Row],[ageadj_CI_Lo]],1),"-",ROUND(tum_race_data[[#This Row],[ageadj_CI_Hi]],1),")")</f>
        <v>(0.2-0.8)</v>
      </c>
    </row>
    <row r="91" spans="1:8" x14ac:dyDescent="0.25">
      <c r="A91">
        <v>2012</v>
      </c>
      <c r="B91" t="s">
        <v>13</v>
      </c>
      <c r="C91" t="s">
        <v>62</v>
      </c>
      <c r="D91">
        <v>8</v>
      </c>
      <c r="E91">
        <v>0.4062973627</v>
      </c>
      <c r="F91">
        <v>0.1247476548</v>
      </c>
      <c r="G91">
        <v>0.68784707069999995</v>
      </c>
      <c r="H91" t="str">
        <f>_xlfn.CONCAT("(",ROUND(tum_race_data[[#This Row],[ageadj_CI_Lo]],1),"-",ROUND(tum_race_data[[#This Row],[ageadj_CI_Hi]],1),")")</f>
        <v>(0.1-0.7)</v>
      </c>
    </row>
    <row r="92" spans="1:8" x14ac:dyDescent="0.25">
      <c r="A92">
        <v>2012</v>
      </c>
      <c r="B92" t="s">
        <v>14</v>
      </c>
      <c r="C92" t="s">
        <v>62</v>
      </c>
      <c r="D92">
        <v>5</v>
      </c>
      <c r="E92">
        <v>0.22999324870000001</v>
      </c>
      <c r="F92">
        <v>2.8395277600000001E-2</v>
      </c>
      <c r="G92">
        <v>0.43159121969999997</v>
      </c>
      <c r="H92" t="str">
        <f>_xlfn.CONCAT("(",ROUND(tum_race_data[[#This Row],[ageadj_CI_Lo]],1),"-",ROUND(tum_race_data[[#This Row],[ageadj_CI_Hi]],1),")")</f>
        <v>(0-0.4)</v>
      </c>
    </row>
    <row r="93" spans="1:8" x14ac:dyDescent="0.25">
      <c r="A93">
        <v>2012</v>
      </c>
      <c r="B93" t="s">
        <v>15</v>
      </c>
      <c r="C93" t="s">
        <v>62</v>
      </c>
      <c r="D93">
        <v>18</v>
      </c>
      <c r="E93">
        <v>0.88521464149999995</v>
      </c>
      <c r="F93">
        <v>0.47626634130000001</v>
      </c>
      <c r="G93">
        <v>1.2941629417</v>
      </c>
      <c r="H93" t="str">
        <f>_xlfn.CONCAT("(",ROUND(tum_race_data[[#This Row],[ageadj_CI_Lo]],1),"-",ROUND(tum_race_data[[#This Row],[ageadj_CI_Hi]],1),")")</f>
        <v>(0.5-1.3)</v>
      </c>
    </row>
    <row r="94" spans="1:8" x14ac:dyDescent="0.25">
      <c r="A94">
        <v>2012</v>
      </c>
      <c r="B94" t="s">
        <v>16</v>
      </c>
      <c r="C94" t="s">
        <v>62</v>
      </c>
      <c r="D94">
        <v>4</v>
      </c>
      <c r="E94">
        <v>0.1738198859</v>
      </c>
      <c r="F94">
        <v>3.4763976999999998E-3</v>
      </c>
      <c r="G94">
        <v>0.34416337409999997</v>
      </c>
      <c r="H94" t="str">
        <f>_xlfn.CONCAT("(",ROUND(tum_race_data[[#This Row],[ageadj_CI_Lo]],1),"-",ROUND(tum_race_data[[#This Row],[ageadj_CI_Hi]],1),")")</f>
        <v>(0-0.3)</v>
      </c>
    </row>
    <row r="95" spans="1:8" x14ac:dyDescent="0.25">
      <c r="A95">
        <v>2012</v>
      </c>
      <c r="B95" t="s">
        <v>17</v>
      </c>
      <c r="C95" t="s">
        <v>62</v>
      </c>
      <c r="D95">
        <v>51</v>
      </c>
      <c r="E95">
        <v>2.5548428028000001</v>
      </c>
      <c r="F95">
        <v>1.8536536858999999</v>
      </c>
      <c r="G95">
        <v>3.2560319196999998</v>
      </c>
      <c r="H95" t="str">
        <f>_xlfn.CONCAT("(",ROUND(tum_race_data[[#This Row],[ageadj_CI_Lo]],1),"-",ROUND(tum_race_data[[#This Row],[ageadj_CI_Hi]],1),")")</f>
        <v>(1.9-3.3)</v>
      </c>
    </row>
    <row r="96" spans="1:8" x14ac:dyDescent="0.25">
      <c r="A96">
        <v>2012</v>
      </c>
      <c r="B96" t="s">
        <v>18</v>
      </c>
      <c r="C96" t="s">
        <v>62</v>
      </c>
      <c r="D96">
        <v>21</v>
      </c>
      <c r="E96">
        <v>0.89673196509999997</v>
      </c>
      <c r="F96">
        <v>0.51319336839999996</v>
      </c>
      <c r="G96">
        <v>1.2802705619000001</v>
      </c>
      <c r="H96" t="str">
        <f>_xlfn.CONCAT("(",ROUND(tum_race_data[[#This Row],[ageadj_CI_Lo]],1),"-",ROUND(tum_race_data[[#This Row],[ageadj_CI_Hi]],1),")")</f>
        <v>(0.5-1.3)</v>
      </c>
    </row>
    <row r="97" spans="1:8" x14ac:dyDescent="0.25">
      <c r="A97">
        <v>2012</v>
      </c>
      <c r="B97" t="s">
        <v>19</v>
      </c>
      <c r="C97" t="s">
        <v>62</v>
      </c>
      <c r="D97">
        <v>5</v>
      </c>
      <c r="E97">
        <v>0.24806875340000001</v>
      </c>
      <c r="F97">
        <v>3.0626903899999999E-2</v>
      </c>
      <c r="G97">
        <v>0.46551060300000002</v>
      </c>
      <c r="H97" t="str">
        <f>_xlfn.CONCAT("(",ROUND(tum_race_data[[#This Row],[ageadj_CI_Lo]],1),"-",ROUND(tum_race_data[[#This Row],[ageadj_CI_Hi]],1),")")</f>
        <v>(0-0.5)</v>
      </c>
    </row>
    <row r="98" spans="1:8" x14ac:dyDescent="0.25">
      <c r="A98">
        <v>2012</v>
      </c>
      <c r="B98" t="s">
        <v>20</v>
      </c>
      <c r="C98" t="s">
        <v>62</v>
      </c>
      <c r="D98">
        <v>6</v>
      </c>
      <c r="E98">
        <v>0.26588217289999999</v>
      </c>
      <c r="F98">
        <v>5.3132125500000002E-2</v>
      </c>
      <c r="G98">
        <v>0.47863222039999997</v>
      </c>
      <c r="H98" t="str">
        <f>_xlfn.CONCAT("(",ROUND(tum_race_data[[#This Row],[ageadj_CI_Lo]],1),"-",ROUND(tum_race_data[[#This Row],[ageadj_CI_Hi]],1),")")</f>
        <v>(0.1-0.5)</v>
      </c>
    </row>
    <row r="99" spans="1:8" x14ac:dyDescent="0.25">
      <c r="A99">
        <v>2012</v>
      </c>
      <c r="B99" t="s">
        <v>21</v>
      </c>
      <c r="C99" t="s">
        <v>62</v>
      </c>
      <c r="D99">
        <v>8</v>
      </c>
      <c r="E99">
        <v>0.38637661829999997</v>
      </c>
      <c r="F99">
        <v>0.1186312819</v>
      </c>
      <c r="G99">
        <v>0.65412195470000001</v>
      </c>
      <c r="H99" t="str">
        <f>_xlfn.CONCAT("(",ROUND(tum_race_data[[#This Row],[ageadj_CI_Lo]],1),"-",ROUND(tum_race_data[[#This Row],[ageadj_CI_Hi]],1),")")</f>
        <v>(0.1-0.7)</v>
      </c>
    </row>
    <row r="100" spans="1:8" x14ac:dyDescent="0.25">
      <c r="A100">
        <v>2012</v>
      </c>
      <c r="B100" t="s">
        <v>22</v>
      </c>
      <c r="C100" t="s">
        <v>62</v>
      </c>
      <c r="D100">
        <v>16</v>
      </c>
      <c r="E100">
        <v>0.78300655500000005</v>
      </c>
      <c r="F100">
        <v>0.39933334310000002</v>
      </c>
      <c r="G100">
        <v>1.166679767</v>
      </c>
      <c r="H100" t="str">
        <f>_xlfn.CONCAT("(",ROUND(tum_race_data[[#This Row],[ageadj_CI_Lo]],1),"-",ROUND(tum_race_data[[#This Row],[ageadj_CI_Hi]],1),")")</f>
        <v>(0.4-1.2)</v>
      </c>
    </row>
    <row r="101" spans="1:8" x14ac:dyDescent="0.25">
      <c r="A101">
        <v>2012</v>
      </c>
      <c r="B101" t="s">
        <v>23</v>
      </c>
      <c r="C101" t="s">
        <v>62</v>
      </c>
      <c r="D101">
        <v>29</v>
      </c>
      <c r="E101">
        <v>1.4423529267999999</v>
      </c>
      <c r="F101">
        <v>0.91739002629999999</v>
      </c>
      <c r="G101">
        <v>1.9673158272</v>
      </c>
      <c r="H101" t="str">
        <f>_xlfn.CONCAT("(",ROUND(tum_race_data[[#This Row],[ageadj_CI_Lo]],1),"-",ROUND(tum_race_data[[#This Row],[ageadj_CI_Hi]],1),")")</f>
        <v>(0.9-2)</v>
      </c>
    </row>
    <row r="102" spans="1:8" x14ac:dyDescent="0.25">
      <c r="A102">
        <v>2012</v>
      </c>
      <c r="B102" t="s">
        <v>9</v>
      </c>
      <c r="C102" t="s">
        <v>63</v>
      </c>
      <c r="D102">
        <v>2</v>
      </c>
      <c r="E102">
        <v>0.95443437310000001</v>
      </c>
      <c r="F102">
        <v>0</v>
      </c>
      <c r="G102">
        <v>2.2772129271999999</v>
      </c>
      <c r="H102" t="str">
        <f>_xlfn.CONCAT("(",ROUND(tum_race_data[[#This Row],[ageadj_CI_Lo]],1),"-",ROUND(tum_race_data[[#This Row],[ageadj_CI_Hi]],1),")")</f>
        <v>(0-2.3)</v>
      </c>
    </row>
    <row r="103" spans="1:8" x14ac:dyDescent="0.25">
      <c r="A103">
        <v>2012</v>
      </c>
      <c r="B103" t="s">
        <v>10</v>
      </c>
      <c r="C103" t="s">
        <v>63</v>
      </c>
      <c r="D103">
        <v>2</v>
      </c>
      <c r="E103">
        <v>0.88591969849999996</v>
      </c>
      <c r="F103">
        <v>0</v>
      </c>
      <c r="G103">
        <v>2.1137417583000002</v>
      </c>
      <c r="H103" t="str">
        <f>_xlfn.CONCAT("(",ROUND(tum_race_data[[#This Row],[ageadj_CI_Lo]],1),"-",ROUND(tum_race_data[[#This Row],[ageadj_CI_Hi]],1),")")</f>
        <v>(0-2.1)</v>
      </c>
    </row>
    <row r="104" spans="1:8" x14ac:dyDescent="0.25">
      <c r="A104">
        <v>2012</v>
      </c>
      <c r="B104" t="s">
        <v>15</v>
      </c>
      <c r="C104" t="s">
        <v>63</v>
      </c>
      <c r="D104">
        <v>4</v>
      </c>
      <c r="E104">
        <v>2.0719704106000001</v>
      </c>
      <c r="F104">
        <v>4.14394082E-2</v>
      </c>
      <c r="G104">
        <v>4.1025014129999997</v>
      </c>
      <c r="H104" t="str">
        <f>_xlfn.CONCAT("(",ROUND(tum_race_data[[#This Row],[ageadj_CI_Lo]],1),"-",ROUND(tum_race_data[[#This Row],[ageadj_CI_Hi]],1),")")</f>
        <v>(0-4.1)</v>
      </c>
    </row>
    <row r="105" spans="1:8" x14ac:dyDescent="0.25">
      <c r="A105">
        <v>2012</v>
      </c>
      <c r="B105" t="s">
        <v>17</v>
      </c>
      <c r="C105" t="s">
        <v>63</v>
      </c>
      <c r="D105">
        <v>3</v>
      </c>
      <c r="E105">
        <v>1.4011506895000001</v>
      </c>
      <c r="F105">
        <v>0</v>
      </c>
      <c r="G105">
        <v>2.9867019559000001</v>
      </c>
      <c r="H105" t="str">
        <f>_xlfn.CONCAT("(",ROUND(tum_race_data[[#This Row],[ageadj_CI_Lo]],1),"-",ROUND(tum_race_data[[#This Row],[ageadj_CI_Hi]],1),")")</f>
        <v>(0-3)</v>
      </c>
    </row>
    <row r="106" spans="1:8" x14ac:dyDescent="0.25">
      <c r="A106">
        <v>2012</v>
      </c>
      <c r="B106" t="s">
        <v>18</v>
      </c>
      <c r="C106" t="s">
        <v>63</v>
      </c>
      <c r="D106">
        <v>1</v>
      </c>
      <c r="E106">
        <v>0.51147452380000002</v>
      </c>
      <c r="F106">
        <v>0</v>
      </c>
      <c r="G106">
        <v>1.5139645905000001</v>
      </c>
      <c r="H106" t="str">
        <f>_xlfn.CONCAT("(",ROUND(tum_race_data[[#This Row],[ageadj_CI_Lo]],1),"-",ROUND(tum_race_data[[#This Row],[ageadj_CI_Hi]],1),")")</f>
        <v>(0-1.5)</v>
      </c>
    </row>
    <row r="107" spans="1:8" x14ac:dyDescent="0.25">
      <c r="A107">
        <v>2012</v>
      </c>
      <c r="B107" t="s">
        <v>21</v>
      </c>
      <c r="C107" t="s">
        <v>63</v>
      </c>
      <c r="D107">
        <v>2</v>
      </c>
      <c r="E107">
        <v>1.2435757504</v>
      </c>
      <c r="F107">
        <v>0</v>
      </c>
      <c r="G107">
        <v>2.9670838087</v>
      </c>
      <c r="H107" t="str">
        <f>_xlfn.CONCAT("(",ROUND(tum_race_data[[#This Row],[ageadj_CI_Lo]],1),"-",ROUND(tum_race_data[[#This Row],[ageadj_CI_Hi]],1),")")</f>
        <v>(0-3)</v>
      </c>
    </row>
    <row r="108" spans="1:8" x14ac:dyDescent="0.25">
      <c r="A108">
        <v>2012</v>
      </c>
      <c r="B108" t="s">
        <v>13</v>
      </c>
      <c r="C108" t="s">
        <v>64</v>
      </c>
      <c r="D108">
        <v>1</v>
      </c>
      <c r="E108">
        <v>2.7801301115000001</v>
      </c>
      <c r="F108">
        <v>0</v>
      </c>
      <c r="G108">
        <v>8.2291851300999994</v>
      </c>
      <c r="H108" t="str">
        <f>_xlfn.CONCAT("(",ROUND(tum_race_data[[#This Row],[ageadj_CI_Lo]],1),"-",ROUND(tum_race_data[[#This Row],[ageadj_CI_Hi]],1),")")</f>
        <v>(0-8.2)</v>
      </c>
    </row>
    <row r="109" spans="1:8" x14ac:dyDescent="0.25">
      <c r="A109">
        <v>2012</v>
      </c>
      <c r="B109" t="s">
        <v>15</v>
      </c>
      <c r="C109" t="s">
        <v>64</v>
      </c>
      <c r="D109">
        <v>2</v>
      </c>
      <c r="E109">
        <v>5.0911122148999999</v>
      </c>
      <c r="F109">
        <v>0</v>
      </c>
      <c r="G109">
        <v>12.147033757999999</v>
      </c>
      <c r="H109" t="str">
        <f>_xlfn.CONCAT("(",ROUND(tum_race_data[[#This Row],[ageadj_CI_Lo]],1),"-",ROUND(tum_race_data[[#This Row],[ageadj_CI_Hi]],1),")")</f>
        <v>(0-12.1)</v>
      </c>
    </row>
    <row r="110" spans="1:8" x14ac:dyDescent="0.25">
      <c r="A110">
        <v>2012</v>
      </c>
      <c r="B110" t="s">
        <v>9</v>
      </c>
      <c r="C110" t="s">
        <v>65</v>
      </c>
      <c r="D110">
        <v>3</v>
      </c>
      <c r="E110">
        <v>1.214903869</v>
      </c>
      <c r="F110">
        <v>0</v>
      </c>
      <c r="G110">
        <v>2.5896970176999998</v>
      </c>
      <c r="H110" t="str">
        <f>_xlfn.CONCAT("(",ROUND(tum_race_data[[#This Row],[ageadj_CI_Lo]],1),"-",ROUND(tum_race_data[[#This Row],[ageadj_CI_Hi]],1),")")</f>
        <v>(0-2.6)</v>
      </c>
    </row>
    <row r="111" spans="1:8" x14ac:dyDescent="0.25">
      <c r="A111">
        <v>2012</v>
      </c>
      <c r="B111" t="s">
        <v>10</v>
      </c>
      <c r="C111" t="s">
        <v>65</v>
      </c>
      <c r="D111">
        <v>1</v>
      </c>
      <c r="E111">
        <v>0.30625947939999998</v>
      </c>
      <c r="F111">
        <v>0</v>
      </c>
      <c r="G111">
        <v>0.906528059</v>
      </c>
      <c r="H111" t="str">
        <f>_xlfn.CONCAT("(",ROUND(tum_race_data[[#This Row],[ageadj_CI_Lo]],1),"-",ROUND(tum_race_data[[#This Row],[ageadj_CI_Hi]],1),")")</f>
        <v>(0-0.9)</v>
      </c>
    </row>
    <row r="112" spans="1:8" x14ac:dyDescent="0.25">
      <c r="A112">
        <v>2012</v>
      </c>
      <c r="B112" t="s">
        <v>11</v>
      </c>
      <c r="C112" t="s">
        <v>65</v>
      </c>
      <c r="D112">
        <v>2</v>
      </c>
      <c r="E112">
        <v>0.85466375269999995</v>
      </c>
      <c r="F112">
        <v>0</v>
      </c>
      <c r="G112">
        <v>2.0391672816000002</v>
      </c>
      <c r="H112" t="str">
        <f>_xlfn.CONCAT("(",ROUND(tum_race_data[[#This Row],[ageadj_CI_Lo]],1),"-",ROUND(tum_race_data[[#This Row],[ageadj_CI_Hi]],1),")")</f>
        <v>(0-2)</v>
      </c>
    </row>
    <row r="113" spans="1:8" x14ac:dyDescent="0.25">
      <c r="A113">
        <v>2012</v>
      </c>
      <c r="B113" t="s">
        <v>13</v>
      </c>
      <c r="C113" t="s">
        <v>65</v>
      </c>
      <c r="D113">
        <v>1</v>
      </c>
      <c r="E113">
        <v>0.63231287130000002</v>
      </c>
      <c r="F113">
        <v>0</v>
      </c>
      <c r="G113">
        <v>1.8716460991999999</v>
      </c>
      <c r="H113" t="str">
        <f>_xlfn.CONCAT("(",ROUND(tum_race_data[[#This Row],[ageadj_CI_Lo]],1),"-",ROUND(tum_race_data[[#This Row],[ageadj_CI_Hi]],1),")")</f>
        <v>(0-1.9)</v>
      </c>
    </row>
    <row r="114" spans="1:8" x14ac:dyDescent="0.25">
      <c r="A114">
        <v>2012</v>
      </c>
      <c r="B114" t="s">
        <v>14</v>
      </c>
      <c r="C114" t="s">
        <v>65</v>
      </c>
      <c r="D114">
        <v>2</v>
      </c>
      <c r="E114">
        <v>0.7183436151</v>
      </c>
      <c r="F114">
        <v>0</v>
      </c>
      <c r="G114">
        <v>1.7139170722999999</v>
      </c>
      <c r="H114" t="str">
        <f>_xlfn.CONCAT("(",ROUND(tum_race_data[[#This Row],[ageadj_CI_Lo]],1),"-",ROUND(tum_race_data[[#This Row],[ageadj_CI_Hi]],1),")")</f>
        <v>(0-1.7)</v>
      </c>
    </row>
    <row r="115" spans="1:8" x14ac:dyDescent="0.25">
      <c r="A115">
        <v>2012</v>
      </c>
      <c r="B115" t="s">
        <v>16</v>
      </c>
      <c r="C115" t="s">
        <v>65</v>
      </c>
      <c r="D115">
        <v>1</v>
      </c>
      <c r="E115">
        <v>0.39073559769999999</v>
      </c>
      <c r="F115">
        <v>0</v>
      </c>
      <c r="G115">
        <v>1.1565773691000001</v>
      </c>
      <c r="H115" t="str">
        <f>_xlfn.CONCAT("(",ROUND(tum_race_data[[#This Row],[ageadj_CI_Lo]],1),"-",ROUND(tum_race_data[[#This Row],[ageadj_CI_Hi]],1),")")</f>
        <v>(0-1.2)</v>
      </c>
    </row>
    <row r="116" spans="1:8" x14ac:dyDescent="0.25">
      <c r="A116">
        <v>2012</v>
      </c>
      <c r="B116" t="s">
        <v>17</v>
      </c>
      <c r="C116" t="s">
        <v>65</v>
      </c>
      <c r="D116">
        <v>1</v>
      </c>
      <c r="E116">
        <v>0.30625947939999998</v>
      </c>
      <c r="F116">
        <v>0</v>
      </c>
      <c r="G116">
        <v>0.906528059</v>
      </c>
      <c r="H116" t="str">
        <f>_xlfn.CONCAT("(",ROUND(tum_race_data[[#This Row],[ageadj_CI_Lo]],1),"-",ROUND(tum_race_data[[#This Row],[ageadj_CI_Hi]],1),")")</f>
        <v>(0-0.9)</v>
      </c>
    </row>
    <row r="117" spans="1:8" x14ac:dyDescent="0.25">
      <c r="A117">
        <v>2012</v>
      </c>
      <c r="B117" t="s">
        <v>22</v>
      </c>
      <c r="C117" t="s">
        <v>65</v>
      </c>
      <c r="D117">
        <v>1</v>
      </c>
      <c r="E117">
        <v>0.41208413570000002</v>
      </c>
      <c r="F117">
        <v>0</v>
      </c>
      <c r="G117">
        <v>1.2197690416</v>
      </c>
      <c r="H117" t="str">
        <f>_xlfn.CONCAT("(",ROUND(tum_race_data[[#This Row],[ageadj_CI_Lo]],1),"-",ROUND(tum_race_data[[#This Row],[ageadj_CI_Hi]],1),")")</f>
        <v>(0-1.2)</v>
      </c>
    </row>
    <row r="118" spans="1:8" x14ac:dyDescent="0.25">
      <c r="A118">
        <v>2012</v>
      </c>
      <c r="B118" t="s">
        <v>23</v>
      </c>
      <c r="C118" t="s">
        <v>65</v>
      </c>
      <c r="D118">
        <v>4</v>
      </c>
      <c r="E118">
        <v>1.5516588298</v>
      </c>
      <c r="F118">
        <v>3.10331766E-2</v>
      </c>
      <c r="G118">
        <v>3.0722844828999998</v>
      </c>
      <c r="H118" t="str">
        <f>_xlfn.CONCAT("(",ROUND(tum_race_data[[#This Row],[ageadj_CI_Lo]],1),"-",ROUND(tum_race_data[[#This Row],[ageadj_CI_Hi]],1),")")</f>
        <v>(0-3.1)</v>
      </c>
    </row>
    <row r="119" spans="1:8" x14ac:dyDescent="0.25">
      <c r="A119">
        <v>2012</v>
      </c>
      <c r="B119" t="s">
        <v>9</v>
      </c>
      <c r="C119" t="s">
        <v>66</v>
      </c>
      <c r="D119">
        <v>3</v>
      </c>
      <c r="E119">
        <v>0.81726706989999998</v>
      </c>
      <c r="F119">
        <v>0</v>
      </c>
      <c r="G119">
        <v>1.7420918209</v>
      </c>
      <c r="H119" t="str">
        <f>_xlfn.CONCAT("(",ROUND(tum_race_data[[#This Row],[ageadj_CI_Lo]],1),"-",ROUND(tum_race_data[[#This Row],[ageadj_CI_Hi]],1),")")</f>
        <v>(0-1.7)</v>
      </c>
    </row>
    <row r="120" spans="1:8" x14ac:dyDescent="0.25">
      <c r="A120">
        <v>2012</v>
      </c>
      <c r="B120" t="s">
        <v>10</v>
      </c>
      <c r="C120" t="s">
        <v>66</v>
      </c>
      <c r="D120">
        <v>1</v>
      </c>
      <c r="E120">
        <v>0.11528895240000001</v>
      </c>
      <c r="F120">
        <v>0</v>
      </c>
      <c r="G120">
        <v>0.34125529910000002</v>
      </c>
      <c r="H120" t="str">
        <f>_xlfn.CONCAT("(",ROUND(tum_race_data[[#This Row],[ageadj_CI_Lo]],1),"-",ROUND(tum_race_data[[#This Row],[ageadj_CI_Hi]],1),")")</f>
        <v>(0-0.3)</v>
      </c>
    </row>
    <row r="121" spans="1:8" x14ac:dyDescent="0.25">
      <c r="A121">
        <v>2012</v>
      </c>
      <c r="B121" t="s">
        <v>15</v>
      </c>
      <c r="C121" t="s">
        <v>66</v>
      </c>
      <c r="D121">
        <v>3</v>
      </c>
      <c r="E121">
        <v>0.84684385240000004</v>
      </c>
      <c r="F121">
        <v>0</v>
      </c>
      <c r="G121">
        <v>1.8051378837000001</v>
      </c>
      <c r="H121" t="str">
        <f>_xlfn.CONCAT("(",ROUND(tum_race_data[[#This Row],[ageadj_CI_Lo]],1),"-",ROUND(tum_race_data[[#This Row],[ageadj_CI_Hi]],1),")")</f>
        <v>(0-1.8)</v>
      </c>
    </row>
    <row r="122" spans="1:8" x14ac:dyDescent="0.25">
      <c r="A122">
        <v>2012</v>
      </c>
      <c r="B122" t="s">
        <v>17</v>
      </c>
      <c r="C122" t="s">
        <v>66</v>
      </c>
      <c r="D122">
        <v>3</v>
      </c>
      <c r="E122">
        <v>0.61379346329999995</v>
      </c>
      <c r="F122">
        <v>0</v>
      </c>
      <c r="G122">
        <v>1.3083661529999999</v>
      </c>
      <c r="H122" t="str">
        <f>_xlfn.CONCAT("(",ROUND(tum_race_data[[#This Row],[ageadj_CI_Lo]],1),"-",ROUND(tum_race_data[[#This Row],[ageadj_CI_Hi]],1),")")</f>
        <v>(0-1.3)</v>
      </c>
    </row>
    <row r="123" spans="1:8" x14ac:dyDescent="0.25">
      <c r="A123">
        <v>2012</v>
      </c>
      <c r="B123" t="s">
        <v>22</v>
      </c>
      <c r="C123" t="s">
        <v>66</v>
      </c>
      <c r="D123">
        <v>2</v>
      </c>
      <c r="E123">
        <v>0.73632972080000003</v>
      </c>
      <c r="F123">
        <v>0</v>
      </c>
      <c r="G123">
        <v>1.7568306487000001</v>
      </c>
      <c r="H123" t="str">
        <f>_xlfn.CONCAT("(",ROUND(tum_race_data[[#This Row],[ageadj_CI_Lo]],1),"-",ROUND(tum_race_data[[#This Row],[ageadj_CI_Hi]],1),")")</f>
        <v>(0-1.8)</v>
      </c>
    </row>
    <row r="124" spans="1:8" x14ac:dyDescent="0.25">
      <c r="A124">
        <v>2012</v>
      </c>
      <c r="B124" t="s">
        <v>23</v>
      </c>
      <c r="C124" t="s">
        <v>66</v>
      </c>
      <c r="D124">
        <v>2</v>
      </c>
      <c r="E124">
        <v>0.50617889699999996</v>
      </c>
      <c r="F124">
        <v>0</v>
      </c>
      <c r="G124">
        <v>1.2077070569999999</v>
      </c>
      <c r="H124" t="str">
        <f>_xlfn.CONCAT("(",ROUND(tum_race_data[[#This Row],[ageadj_CI_Lo]],1),"-",ROUND(tum_race_data[[#This Row],[ageadj_CI_Hi]],1),")")</f>
        <v>(0-1.2)</v>
      </c>
    </row>
    <row r="125" spans="1:8" x14ac:dyDescent="0.25">
      <c r="A125">
        <v>2012</v>
      </c>
      <c r="B125" t="s">
        <v>9</v>
      </c>
      <c r="C125" t="s">
        <v>67</v>
      </c>
      <c r="D125">
        <v>1</v>
      </c>
      <c r="F125">
        <v>0</v>
      </c>
      <c r="H125" t="str">
        <f>_xlfn.CONCAT("(",ROUND(tum_race_data[[#This Row],[ageadj_CI_Lo]],1),"-",ROUND(tum_race_data[[#This Row],[ageadj_CI_Hi]],1),")")</f>
        <v>(0-0)</v>
      </c>
    </row>
    <row r="126" spans="1:8" x14ac:dyDescent="0.25">
      <c r="A126">
        <v>2012</v>
      </c>
      <c r="B126" t="s">
        <v>17</v>
      </c>
      <c r="C126" t="s">
        <v>44</v>
      </c>
      <c r="D126">
        <v>1</v>
      </c>
      <c r="F126">
        <v>0</v>
      </c>
      <c r="H126" t="str">
        <f>_xlfn.CONCAT("(",ROUND(tum_race_data[[#This Row],[ageadj_CI_Lo]],1),"-",ROUND(tum_race_data[[#This Row],[ageadj_CI_Hi]],1),")")</f>
        <v>(0-0)</v>
      </c>
    </row>
    <row r="127" spans="1:8" x14ac:dyDescent="0.25">
      <c r="A127">
        <v>2013</v>
      </c>
      <c r="B127" t="s">
        <v>9</v>
      </c>
      <c r="C127" t="s">
        <v>62</v>
      </c>
      <c r="D127">
        <v>56</v>
      </c>
      <c r="E127">
        <v>2.5866229269000001</v>
      </c>
      <c r="F127">
        <v>1.9091449521999999</v>
      </c>
      <c r="G127">
        <v>3.2641009015</v>
      </c>
      <c r="H127" t="str">
        <f>_xlfn.CONCAT("(",ROUND(tum_race_data[[#This Row],[ageadj_CI_Lo]],1),"-",ROUND(tum_race_data[[#This Row],[ageadj_CI_Hi]],1),")")</f>
        <v>(1.9-3.3)</v>
      </c>
    </row>
    <row r="128" spans="1:8" x14ac:dyDescent="0.25">
      <c r="A128">
        <v>2013</v>
      </c>
      <c r="B128" t="s">
        <v>10</v>
      </c>
      <c r="C128" t="s">
        <v>62</v>
      </c>
      <c r="D128">
        <v>43</v>
      </c>
      <c r="E128">
        <v>1.9876757267</v>
      </c>
      <c r="F128">
        <v>1.3935650218</v>
      </c>
      <c r="G128">
        <v>2.5817864316999999</v>
      </c>
      <c r="H128" t="str">
        <f>_xlfn.CONCAT("(",ROUND(tum_race_data[[#This Row],[ageadj_CI_Lo]],1),"-",ROUND(tum_race_data[[#This Row],[ageadj_CI_Hi]],1),")")</f>
        <v>(1.4-2.6)</v>
      </c>
    </row>
    <row r="129" spans="1:8" x14ac:dyDescent="0.25">
      <c r="A129">
        <v>2013</v>
      </c>
      <c r="B129" t="s">
        <v>11</v>
      </c>
      <c r="C129" t="s">
        <v>62</v>
      </c>
      <c r="D129">
        <v>7</v>
      </c>
      <c r="E129">
        <v>0.3321759977</v>
      </c>
      <c r="F129">
        <v>8.60965749E-2</v>
      </c>
      <c r="G129">
        <v>0.5782554204</v>
      </c>
      <c r="H129" t="str">
        <f>_xlfn.CONCAT("(",ROUND(tum_race_data[[#This Row],[ageadj_CI_Lo]],1),"-",ROUND(tum_race_data[[#This Row],[ageadj_CI_Hi]],1),")")</f>
        <v>(0.1-0.6)</v>
      </c>
    </row>
    <row r="130" spans="1:8" x14ac:dyDescent="0.25">
      <c r="A130">
        <v>2013</v>
      </c>
      <c r="B130" t="s">
        <v>12</v>
      </c>
      <c r="C130" t="s">
        <v>62</v>
      </c>
      <c r="D130">
        <v>14</v>
      </c>
      <c r="E130">
        <v>0.60245089929999995</v>
      </c>
      <c r="F130">
        <v>0.28686781929999999</v>
      </c>
      <c r="G130">
        <v>0.91803397939999998</v>
      </c>
      <c r="H130" t="str">
        <f>_xlfn.CONCAT("(",ROUND(tum_race_data[[#This Row],[ageadj_CI_Lo]],1),"-",ROUND(tum_race_data[[#This Row],[ageadj_CI_Hi]],1),")")</f>
        <v>(0.3-0.9)</v>
      </c>
    </row>
    <row r="131" spans="1:8" x14ac:dyDescent="0.25">
      <c r="A131">
        <v>2013</v>
      </c>
      <c r="B131" t="s">
        <v>13</v>
      </c>
      <c r="C131" t="s">
        <v>62</v>
      </c>
      <c r="D131">
        <v>5</v>
      </c>
      <c r="E131">
        <v>0.18922888360000001</v>
      </c>
      <c r="F131">
        <v>2.3362454000000001E-2</v>
      </c>
      <c r="G131">
        <v>0.35509531319999998</v>
      </c>
      <c r="H131" t="str">
        <f>_xlfn.CONCAT("(",ROUND(tum_race_data[[#This Row],[ageadj_CI_Lo]],1),"-",ROUND(tum_race_data[[#This Row],[ageadj_CI_Hi]],1),")")</f>
        <v>(0-0.4)</v>
      </c>
    </row>
    <row r="132" spans="1:8" x14ac:dyDescent="0.25">
      <c r="A132">
        <v>2013</v>
      </c>
      <c r="B132" t="s">
        <v>14</v>
      </c>
      <c r="C132" t="s">
        <v>62</v>
      </c>
      <c r="D132">
        <v>9</v>
      </c>
      <c r="E132">
        <v>0.44083132600000002</v>
      </c>
      <c r="F132">
        <v>0.15282152639999999</v>
      </c>
      <c r="G132">
        <v>0.72884112570000004</v>
      </c>
      <c r="H132" t="str">
        <f>_xlfn.CONCAT("(",ROUND(tum_race_data[[#This Row],[ageadj_CI_Lo]],1),"-",ROUND(tum_race_data[[#This Row],[ageadj_CI_Hi]],1),")")</f>
        <v>(0.2-0.7)</v>
      </c>
    </row>
    <row r="133" spans="1:8" x14ac:dyDescent="0.25">
      <c r="A133">
        <v>2013</v>
      </c>
      <c r="B133" t="s">
        <v>15</v>
      </c>
      <c r="C133" t="s">
        <v>62</v>
      </c>
      <c r="D133">
        <v>32</v>
      </c>
      <c r="E133">
        <v>1.5784731229</v>
      </c>
      <c r="F133">
        <v>1.0315600888000001</v>
      </c>
      <c r="G133">
        <v>2.1253861569999999</v>
      </c>
      <c r="H133" t="str">
        <f>_xlfn.CONCAT("(",ROUND(tum_race_data[[#This Row],[ageadj_CI_Lo]],1),"-",ROUND(tum_race_data[[#This Row],[ageadj_CI_Hi]],1),")")</f>
        <v>(1-2.1)</v>
      </c>
    </row>
    <row r="134" spans="1:8" x14ac:dyDescent="0.25">
      <c r="A134">
        <v>2013</v>
      </c>
      <c r="B134" t="s">
        <v>16</v>
      </c>
      <c r="C134" t="s">
        <v>62</v>
      </c>
      <c r="D134">
        <v>5</v>
      </c>
      <c r="E134">
        <v>0.2235206693</v>
      </c>
      <c r="F134">
        <v>2.7596164199999999E-2</v>
      </c>
      <c r="G134">
        <v>0.41944517440000001</v>
      </c>
      <c r="H134" t="str">
        <f>_xlfn.CONCAT("(",ROUND(tum_race_data[[#This Row],[ageadj_CI_Lo]],1),"-",ROUND(tum_race_data[[#This Row],[ageadj_CI_Hi]],1),")")</f>
        <v>(0-0.4)</v>
      </c>
    </row>
    <row r="135" spans="1:8" x14ac:dyDescent="0.25">
      <c r="A135">
        <v>2013</v>
      </c>
      <c r="B135" t="s">
        <v>17</v>
      </c>
      <c r="C135" t="s">
        <v>62</v>
      </c>
      <c r="D135">
        <v>50</v>
      </c>
      <c r="E135">
        <v>2.3750844394000001</v>
      </c>
      <c r="F135">
        <v>1.7167446206999999</v>
      </c>
      <c r="G135">
        <v>3.0334242581000002</v>
      </c>
      <c r="H135" t="str">
        <f>_xlfn.CONCAT("(",ROUND(tum_race_data[[#This Row],[ageadj_CI_Lo]],1),"-",ROUND(tum_race_data[[#This Row],[ageadj_CI_Hi]],1),")")</f>
        <v>(1.7-3)</v>
      </c>
    </row>
    <row r="136" spans="1:8" x14ac:dyDescent="0.25">
      <c r="A136">
        <v>2013</v>
      </c>
      <c r="B136" t="s">
        <v>18</v>
      </c>
      <c r="C136" t="s">
        <v>62</v>
      </c>
      <c r="D136">
        <v>19</v>
      </c>
      <c r="E136">
        <v>0.89428470049999997</v>
      </c>
      <c r="F136">
        <v>0.49216525799999999</v>
      </c>
      <c r="G136">
        <v>1.2964041428999999</v>
      </c>
      <c r="H136" t="str">
        <f>_xlfn.CONCAT("(",ROUND(tum_race_data[[#This Row],[ageadj_CI_Lo]],1),"-",ROUND(tum_race_data[[#This Row],[ageadj_CI_Hi]],1),")")</f>
        <v>(0.5-1.3)</v>
      </c>
    </row>
    <row r="137" spans="1:8" x14ac:dyDescent="0.25">
      <c r="A137">
        <v>2013</v>
      </c>
      <c r="B137" t="s">
        <v>19</v>
      </c>
      <c r="C137" t="s">
        <v>62</v>
      </c>
      <c r="D137">
        <v>6</v>
      </c>
      <c r="E137">
        <v>0.23981348929999999</v>
      </c>
      <c r="F137">
        <v>4.7922733100000003E-2</v>
      </c>
      <c r="G137">
        <v>0.43170424559999998</v>
      </c>
      <c r="H137" t="str">
        <f>_xlfn.CONCAT("(",ROUND(tum_race_data[[#This Row],[ageadj_CI_Lo]],1),"-",ROUND(tum_race_data[[#This Row],[ageadj_CI_Hi]],1),")")</f>
        <v>(0-0.4)</v>
      </c>
    </row>
    <row r="138" spans="1:8" x14ac:dyDescent="0.25">
      <c r="A138">
        <v>2013</v>
      </c>
      <c r="B138" t="s">
        <v>20</v>
      </c>
      <c r="C138" t="s">
        <v>62</v>
      </c>
      <c r="D138">
        <v>7</v>
      </c>
      <c r="E138">
        <v>0.30859524579999997</v>
      </c>
      <c r="F138">
        <v>7.9984688499999998E-2</v>
      </c>
      <c r="G138">
        <v>0.53720580309999999</v>
      </c>
      <c r="H138" t="str">
        <f>_xlfn.CONCAT("(",ROUND(tum_race_data[[#This Row],[ageadj_CI_Lo]],1),"-",ROUND(tum_race_data[[#This Row],[ageadj_CI_Hi]],1),")")</f>
        <v>(0.1-0.5)</v>
      </c>
    </row>
    <row r="139" spans="1:8" x14ac:dyDescent="0.25">
      <c r="A139">
        <v>2013</v>
      </c>
      <c r="B139" t="s">
        <v>21</v>
      </c>
      <c r="C139" t="s">
        <v>62</v>
      </c>
      <c r="D139">
        <v>6</v>
      </c>
      <c r="E139">
        <v>0.27003891839999999</v>
      </c>
      <c r="F139">
        <v>5.3962781899999999E-2</v>
      </c>
      <c r="G139">
        <v>0.48611505490000001</v>
      </c>
      <c r="H139" t="str">
        <f>_xlfn.CONCAT("(",ROUND(tum_race_data[[#This Row],[ageadj_CI_Lo]],1),"-",ROUND(tum_race_data[[#This Row],[ageadj_CI_Hi]],1),")")</f>
        <v>(0.1-0.5)</v>
      </c>
    </row>
    <row r="140" spans="1:8" x14ac:dyDescent="0.25">
      <c r="A140">
        <v>2013</v>
      </c>
      <c r="B140" t="s">
        <v>22</v>
      </c>
      <c r="C140" t="s">
        <v>62</v>
      </c>
      <c r="D140">
        <v>23</v>
      </c>
      <c r="E140">
        <v>1.0710565213000001</v>
      </c>
      <c r="F140">
        <v>0.63332830429999998</v>
      </c>
      <c r="G140">
        <v>1.5087847382999999</v>
      </c>
      <c r="H140" t="str">
        <f>_xlfn.CONCAT("(",ROUND(tum_race_data[[#This Row],[ageadj_CI_Lo]],1),"-",ROUND(tum_race_data[[#This Row],[ageadj_CI_Hi]],1),")")</f>
        <v>(0.6-1.5)</v>
      </c>
    </row>
    <row r="141" spans="1:8" x14ac:dyDescent="0.25">
      <c r="A141">
        <v>2013</v>
      </c>
      <c r="B141" t="s">
        <v>23</v>
      </c>
      <c r="C141" t="s">
        <v>62</v>
      </c>
      <c r="D141">
        <v>31</v>
      </c>
      <c r="E141">
        <v>1.620726221</v>
      </c>
      <c r="F141">
        <v>1.0501878170000001</v>
      </c>
      <c r="G141">
        <v>2.1912646249000001</v>
      </c>
      <c r="H141" t="str">
        <f>_xlfn.CONCAT("(",ROUND(tum_race_data[[#This Row],[ageadj_CI_Lo]],1),"-",ROUND(tum_race_data[[#This Row],[ageadj_CI_Hi]],1),")")</f>
        <v>(1.1-2.2)</v>
      </c>
    </row>
    <row r="142" spans="1:8" x14ac:dyDescent="0.25">
      <c r="A142">
        <v>2013</v>
      </c>
      <c r="B142" t="s">
        <v>9</v>
      </c>
      <c r="C142" t="s">
        <v>63</v>
      </c>
      <c r="D142">
        <v>2</v>
      </c>
      <c r="E142">
        <v>1.1251367935000001</v>
      </c>
      <c r="F142">
        <v>0</v>
      </c>
      <c r="G142">
        <v>2.6844968322999998</v>
      </c>
      <c r="H142" t="str">
        <f>_xlfn.CONCAT("(",ROUND(tum_race_data[[#This Row],[ageadj_CI_Lo]],1),"-",ROUND(tum_race_data[[#This Row],[ageadj_CI_Hi]],1),")")</f>
        <v>(0-2.7)</v>
      </c>
    </row>
    <row r="143" spans="1:8" x14ac:dyDescent="0.25">
      <c r="A143">
        <v>2013</v>
      </c>
      <c r="B143" t="s">
        <v>10</v>
      </c>
      <c r="C143" t="s">
        <v>63</v>
      </c>
      <c r="D143">
        <v>1</v>
      </c>
      <c r="E143">
        <v>0.4332231983</v>
      </c>
      <c r="F143">
        <v>0</v>
      </c>
      <c r="G143">
        <v>1.2823406667999999</v>
      </c>
      <c r="H143" t="str">
        <f>_xlfn.CONCAT("(",ROUND(tum_race_data[[#This Row],[ageadj_CI_Lo]],1),"-",ROUND(tum_race_data[[#This Row],[ageadj_CI_Hi]],1),")")</f>
        <v>(0-1.3)</v>
      </c>
    </row>
    <row r="144" spans="1:8" x14ac:dyDescent="0.25">
      <c r="A144">
        <v>2013</v>
      </c>
      <c r="B144" t="s">
        <v>13</v>
      </c>
      <c r="C144" t="s">
        <v>63</v>
      </c>
      <c r="D144">
        <v>1</v>
      </c>
      <c r="E144">
        <v>0.36651975889999999</v>
      </c>
      <c r="F144">
        <v>0</v>
      </c>
      <c r="G144">
        <v>1.0848984863</v>
      </c>
      <c r="H144" t="str">
        <f>_xlfn.CONCAT("(",ROUND(tum_race_data[[#This Row],[ageadj_CI_Lo]],1),"-",ROUND(tum_race_data[[#This Row],[ageadj_CI_Hi]],1),")")</f>
        <v>(0-1.1)</v>
      </c>
    </row>
    <row r="145" spans="1:8" x14ac:dyDescent="0.25">
      <c r="A145">
        <v>2013</v>
      </c>
      <c r="B145" t="s">
        <v>14</v>
      </c>
      <c r="C145" t="s">
        <v>63</v>
      </c>
      <c r="D145">
        <v>1</v>
      </c>
      <c r="E145">
        <v>0.48505417140000001</v>
      </c>
      <c r="F145">
        <v>0</v>
      </c>
      <c r="G145">
        <v>1.4357603472</v>
      </c>
      <c r="H145" t="str">
        <f>_xlfn.CONCAT("(",ROUND(tum_race_data[[#This Row],[ageadj_CI_Lo]],1),"-",ROUND(tum_race_data[[#This Row],[ageadj_CI_Hi]],1),")")</f>
        <v>(0-1.4)</v>
      </c>
    </row>
    <row r="146" spans="1:8" x14ac:dyDescent="0.25">
      <c r="A146">
        <v>2013</v>
      </c>
      <c r="B146" t="s">
        <v>15</v>
      </c>
      <c r="C146" t="s">
        <v>63</v>
      </c>
      <c r="D146">
        <v>1</v>
      </c>
      <c r="E146">
        <v>0.3737404486</v>
      </c>
      <c r="F146">
        <v>0</v>
      </c>
      <c r="G146">
        <v>1.1062717279000001</v>
      </c>
      <c r="H146" t="str">
        <f>_xlfn.CONCAT("(",ROUND(tum_race_data[[#This Row],[ageadj_CI_Lo]],1),"-",ROUND(tum_race_data[[#This Row],[ageadj_CI_Hi]],1),")")</f>
        <v>(0-1.1)</v>
      </c>
    </row>
    <row r="147" spans="1:8" x14ac:dyDescent="0.25">
      <c r="A147">
        <v>2013</v>
      </c>
      <c r="B147" t="s">
        <v>16</v>
      </c>
      <c r="C147" t="s">
        <v>63</v>
      </c>
      <c r="D147">
        <v>1</v>
      </c>
      <c r="E147">
        <v>0.4332231983</v>
      </c>
      <c r="F147">
        <v>0</v>
      </c>
      <c r="G147">
        <v>1.2823406667999999</v>
      </c>
      <c r="H147" t="str">
        <f>_xlfn.CONCAT("(",ROUND(tum_race_data[[#This Row],[ageadj_CI_Lo]],1),"-",ROUND(tum_race_data[[#This Row],[ageadj_CI_Hi]],1),")")</f>
        <v>(0-1.3)</v>
      </c>
    </row>
    <row r="148" spans="1:8" x14ac:dyDescent="0.25">
      <c r="A148">
        <v>2013</v>
      </c>
      <c r="B148" t="s">
        <v>17</v>
      </c>
      <c r="C148" t="s">
        <v>63</v>
      </c>
      <c r="D148">
        <v>2</v>
      </c>
      <c r="E148">
        <v>1.1769677667</v>
      </c>
      <c r="F148">
        <v>0</v>
      </c>
      <c r="G148">
        <v>2.8081618692000001</v>
      </c>
      <c r="H148" t="str">
        <f>_xlfn.CONCAT("(",ROUND(tum_race_data[[#This Row],[ageadj_CI_Lo]],1),"-",ROUND(tum_race_data[[#This Row],[ageadj_CI_Hi]],1),")")</f>
        <v>(0-2.8)</v>
      </c>
    </row>
    <row r="149" spans="1:8" x14ac:dyDescent="0.25">
      <c r="A149">
        <v>2013</v>
      </c>
      <c r="B149" t="s">
        <v>18</v>
      </c>
      <c r="C149" t="s">
        <v>63</v>
      </c>
      <c r="D149">
        <v>3</v>
      </c>
      <c r="E149">
        <v>1.3366281015999999</v>
      </c>
      <c r="F149">
        <v>0</v>
      </c>
      <c r="G149">
        <v>2.8491651864</v>
      </c>
      <c r="H149" t="str">
        <f>_xlfn.CONCAT("(",ROUND(tum_race_data[[#This Row],[ageadj_CI_Lo]],1),"-",ROUND(tum_race_data[[#This Row],[ageadj_CI_Hi]],1),")")</f>
        <v>(0-2.8)</v>
      </c>
    </row>
    <row r="150" spans="1:8" x14ac:dyDescent="0.25">
      <c r="A150">
        <v>2013</v>
      </c>
      <c r="B150" t="s">
        <v>20</v>
      </c>
      <c r="C150" t="s">
        <v>63</v>
      </c>
      <c r="D150">
        <v>1</v>
      </c>
      <c r="E150">
        <v>0.36651975889999999</v>
      </c>
      <c r="F150">
        <v>0</v>
      </c>
      <c r="G150">
        <v>1.0848984863</v>
      </c>
      <c r="H150" t="str">
        <f>_xlfn.CONCAT("(",ROUND(tum_race_data[[#This Row],[ageadj_CI_Lo]],1),"-",ROUND(tum_race_data[[#This Row],[ageadj_CI_Hi]],1),")")</f>
        <v>(0-1.1)</v>
      </c>
    </row>
    <row r="151" spans="1:8" x14ac:dyDescent="0.25">
      <c r="A151">
        <v>2013</v>
      </c>
      <c r="B151" t="s">
        <v>22</v>
      </c>
      <c r="C151" t="s">
        <v>63</v>
      </c>
      <c r="D151">
        <v>2</v>
      </c>
      <c r="E151">
        <v>0.72270643440000004</v>
      </c>
      <c r="F151">
        <v>0</v>
      </c>
      <c r="G151">
        <v>1.7243264506</v>
      </c>
      <c r="H151" t="str">
        <f>_xlfn.CONCAT("(",ROUND(tum_race_data[[#This Row],[ageadj_CI_Lo]],1),"-",ROUND(tum_race_data[[#This Row],[ageadj_CI_Hi]],1),")")</f>
        <v>(0-1.7)</v>
      </c>
    </row>
    <row r="152" spans="1:8" x14ac:dyDescent="0.25">
      <c r="A152">
        <v>2013</v>
      </c>
      <c r="B152" t="s">
        <v>23</v>
      </c>
      <c r="C152" t="s">
        <v>63</v>
      </c>
      <c r="D152">
        <v>3</v>
      </c>
      <c r="E152">
        <v>1.1662627160000001</v>
      </c>
      <c r="F152">
        <v>0</v>
      </c>
      <c r="G152">
        <v>2.4860132184000001</v>
      </c>
      <c r="H152" t="str">
        <f>_xlfn.CONCAT("(",ROUND(tum_race_data[[#This Row],[ageadj_CI_Lo]],1),"-",ROUND(tum_race_data[[#This Row],[ageadj_CI_Hi]],1),")")</f>
        <v>(0-2.5)</v>
      </c>
    </row>
    <row r="153" spans="1:8" x14ac:dyDescent="0.25">
      <c r="A153">
        <v>2013</v>
      </c>
      <c r="B153" t="s">
        <v>9</v>
      </c>
      <c r="C153" t="s">
        <v>64</v>
      </c>
      <c r="D153">
        <v>1</v>
      </c>
      <c r="E153">
        <v>7.3973532099000003</v>
      </c>
      <c r="F153">
        <v>0</v>
      </c>
      <c r="G153">
        <v>21.896165500999999</v>
      </c>
      <c r="H153" t="str">
        <f>_xlfn.CONCAT("(",ROUND(tum_race_data[[#This Row],[ageadj_CI_Lo]],1),"-",ROUND(tum_race_data[[#This Row],[ageadj_CI_Hi]],1),")")</f>
        <v>(0-21.9)</v>
      </c>
    </row>
    <row r="154" spans="1:8" x14ac:dyDescent="0.25">
      <c r="A154">
        <v>2013</v>
      </c>
      <c r="B154" t="s">
        <v>10</v>
      </c>
      <c r="C154" t="s">
        <v>64</v>
      </c>
      <c r="D154">
        <v>1</v>
      </c>
      <c r="E154">
        <v>2.7474683412999998</v>
      </c>
      <c r="F154">
        <v>0</v>
      </c>
      <c r="G154">
        <v>8.1325062902000003</v>
      </c>
      <c r="H154" t="str">
        <f>_xlfn.CONCAT("(",ROUND(tum_race_data[[#This Row],[ageadj_CI_Lo]],1),"-",ROUND(tum_race_data[[#This Row],[ageadj_CI_Hi]],1),")")</f>
        <v>(0-8.1)</v>
      </c>
    </row>
    <row r="155" spans="1:8" x14ac:dyDescent="0.25">
      <c r="A155">
        <v>2013</v>
      </c>
      <c r="B155" t="s">
        <v>13</v>
      </c>
      <c r="C155" t="s">
        <v>64</v>
      </c>
      <c r="D155">
        <v>1</v>
      </c>
      <c r="E155">
        <v>4.3987971278</v>
      </c>
      <c r="F155">
        <v>0</v>
      </c>
      <c r="G155">
        <v>13.020439498</v>
      </c>
      <c r="H155" t="str">
        <f>_xlfn.CONCAT("(",ROUND(tum_race_data[[#This Row],[ageadj_CI_Lo]],1),"-",ROUND(tum_race_data[[#This Row],[ageadj_CI_Hi]],1),")")</f>
        <v>(0-13)</v>
      </c>
    </row>
    <row r="156" spans="1:8" x14ac:dyDescent="0.25">
      <c r="A156">
        <v>2013</v>
      </c>
      <c r="B156" t="s">
        <v>14</v>
      </c>
      <c r="C156" t="s">
        <v>64</v>
      </c>
      <c r="D156">
        <v>1</v>
      </c>
      <c r="E156">
        <v>2.6821583039000001</v>
      </c>
      <c r="F156">
        <v>0</v>
      </c>
      <c r="G156">
        <v>7.9391885794999997</v>
      </c>
      <c r="H156" t="str">
        <f>_xlfn.CONCAT("(",ROUND(tum_race_data[[#This Row],[ageadj_CI_Lo]],1),"-",ROUND(tum_race_data[[#This Row],[ageadj_CI_Hi]],1),")")</f>
        <v>(0-7.9)</v>
      </c>
    </row>
    <row r="157" spans="1:8" x14ac:dyDescent="0.25">
      <c r="A157">
        <v>2013</v>
      </c>
      <c r="B157" t="s">
        <v>23</v>
      </c>
      <c r="C157" t="s">
        <v>64</v>
      </c>
      <c r="D157">
        <v>1</v>
      </c>
      <c r="E157">
        <v>2.7474683412999998</v>
      </c>
      <c r="F157">
        <v>0</v>
      </c>
      <c r="G157">
        <v>8.1325062902000003</v>
      </c>
      <c r="H157" t="str">
        <f>_xlfn.CONCAT("(",ROUND(tum_race_data[[#This Row],[ageadj_CI_Lo]],1),"-",ROUND(tum_race_data[[#This Row],[ageadj_CI_Hi]],1),")")</f>
        <v>(0-8.1)</v>
      </c>
    </row>
    <row r="158" spans="1:8" x14ac:dyDescent="0.25">
      <c r="A158">
        <v>2013</v>
      </c>
      <c r="B158" t="s">
        <v>9</v>
      </c>
      <c r="C158" t="s">
        <v>65</v>
      </c>
      <c r="D158">
        <v>1</v>
      </c>
      <c r="E158">
        <v>0.36733038499999998</v>
      </c>
      <c r="F158">
        <v>0</v>
      </c>
      <c r="G158">
        <v>1.0872979397</v>
      </c>
      <c r="H158" t="str">
        <f>_xlfn.CONCAT("(",ROUND(tum_race_data[[#This Row],[ageadj_CI_Lo]],1),"-",ROUND(tum_race_data[[#This Row],[ageadj_CI_Hi]],1),")")</f>
        <v>(0-1.1)</v>
      </c>
    </row>
    <row r="159" spans="1:8" x14ac:dyDescent="0.25">
      <c r="A159">
        <v>2013</v>
      </c>
      <c r="B159" t="s">
        <v>10</v>
      </c>
      <c r="C159" t="s">
        <v>65</v>
      </c>
      <c r="D159">
        <v>2</v>
      </c>
      <c r="E159">
        <v>0.74170641120000003</v>
      </c>
      <c r="F159">
        <v>0</v>
      </c>
      <c r="G159">
        <v>1.7696590517999999</v>
      </c>
      <c r="H159" t="str">
        <f>_xlfn.CONCAT("(",ROUND(tum_race_data[[#This Row],[ageadj_CI_Lo]],1),"-",ROUND(tum_race_data[[#This Row],[ageadj_CI_Hi]],1),")")</f>
        <v>(0-1.8)</v>
      </c>
    </row>
    <row r="160" spans="1:8" x14ac:dyDescent="0.25">
      <c r="A160">
        <v>2013</v>
      </c>
      <c r="B160" t="s">
        <v>11</v>
      </c>
      <c r="C160" t="s">
        <v>65</v>
      </c>
      <c r="D160">
        <v>1</v>
      </c>
      <c r="E160">
        <v>0.29228646260000002</v>
      </c>
      <c r="F160">
        <v>0</v>
      </c>
      <c r="G160">
        <v>0.86516792929999997</v>
      </c>
      <c r="H160" t="str">
        <f>_xlfn.CONCAT("(",ROUND(tum_race_data[[#This Row],[ageadj_CI_Lo]],1),"-",ROUND(tum_race_data[[#This Row],[ageadj_CI_Hi]],1),")")</f>
        <v>(0-0.9)</v>
      </c>
    </row>
    <row r="161" spans="1:8" x14ac:dyDescent="0.25">
      <c r="A161">
        <v>2013</v>
      </c>
      <c r="B161" t="s">
        <v>12</v>
      </c>
      <c r="C161" t="s">
        <v>65</v>
      </c>
      <c r="D161">
        <v>1</v>
      </c>
      <c r="E161">
        <v>0.36733038499999998</v>
      </c>
      <c r="F161">
        <v>0</v>
      </c>
      <c r="G161">
        <v>1.0872979397</v>
      </c>
      <c r="H161" t="str">
        <f>_xlfn.CONCAT("(",ROUND(tum_race_data[[#This Row],[ageadj_CI_Lo]],1),"-",ROUND(tum_race_data[[#This Row],[ageadj_CI_Hi]],1),")")</f>
        <v>(0-1.1)</v>
      </c>
    </row>
    <row r="162" spans="1:8" x14ac:dyDescent="0.25">
      <c r="A162">
        <v>2013</v>
      </c>
      <c r="B162" t="s">
        <v>15</v>
      </c>
      <c r="C162" t="s">
        <v>65</v>
      </c>
      <c r="D162">
        <v>1</v>
      </c>
      <c r="E162">
        <v>0.29228646260000002</v>
      </c>
      <c r="F162">
        <v>0</v>
      </c>
      <c r="G162">
        <v>0.86516792929999997</v>
      </c>
      <c r="H162" t="str">
        <f>_xlfn.CONCAT("(",ROUND(tum_race_data[[#This Row],[ageadj_CI_Lo]],1),"-",ROUND(tum_race_data[[#This Row],[ageadj_CI_Hi]],1),")")</f>
        <v>(0-0.9)</v>
      </c>
    </row>
    <row r="163" spans="1:8" x14ac:dyDescent="0.25">
      <c r="A163">
        <v>2013</v>
      </c>
      <c r="B163" t="s">
        <v>17</v>
      </c>
      <c r="C163" t="s">
        <v>65</v>
      </c>
      <c r="D163">
        <v>1</v>
      </c>
      <c r="E163">
        <v>0.36733038499999998</v>
      </c>
      <c r="F163">
        <v>0</v>
      </c>
      <c r="G163">
        <v>1.0872979397</v>
      </c>
      <c r="H163" t="str">
        <f>_xlfn.CONCAT("(",ROUND(tum_race_data[[#This Row],[ageadj_CI_Lo]],1),"-",ROUND(tum_race_data[[#This Row],[ageadj_CI_Hi]],1),")")</f>
        <v>(0-1.1)</v>
      </c>
    </row>
    <row r="164" spans="1:8" x14ac:dyDescent="0.25">
      <c r="A164">
        <v>2013</v>
      </c>
      <c r="B164" t="s">
        <v>19</v>
      </c>
      <c r="C164" t="s">
        <v>65</v>
      </c>
      <c r="D164">
        <v>1</v>
      </c>
      <c r="E164">
        <v>0.37437602609999998</v>
      </c>
      <c r="F164">
        <v>0</v>
      </c>
      <c r="G164">
        <v>1.1081530373999999</v>
      </c>
      <c r="H164" t="str">
        <f>_xlfn.CONCAT("(",ROUND(tum_race_data[[#This Row],[ageadj_CI_Lo]],1),"-",ROUND(tum_race_data[[#This Row],[ageadj_CI_Hi]],1),")")</f>
        <v>(0-1.1)</v>
      </c>
    </row>
    <row r="165" spans="1:8" x14ac:dyDescent="0.25">
      <c r="A165">
        <v>2013</v>
      </c>
      <c r="B165" t="s">
        <v>20</v>
      </c>
      <c r="C165" t="s">
        <v>65</v>
      </c>
      <c r="D165">
        <v>1</v>
      </c>
      <c r="E165">
        <v>0.37437602609999998</v>
      </c>
      <c r="F165">
        <v>0</v>
      </c>
      <c r="G165">
        <v>1.1081530373999999</v>
      </c>
      <c r="H165" t="str">
        <f>_xlfn.CONCAT("(",ROUND(tum_race_data[[#This Row],[ageadj_CI_Lo]],1),"-",ROUND(tum_race_data[[#This Row],[ageadj_CI_Hi]],1),")")</f>
        <v>(0-1.1)</v>
      </c>
    </row>
    <row r="166" spans="1:8" x14ac:dyDescent="0.25">
      <c r="A166">
        <v>2013</v>
      </c>
      <c r="B166" t="s">
        <v>22</v>
      </c>
      <c r="C166" t="s">
        <v>65</v>
      </c>
      <c r="D166">
        <v>2</v>
      </c>
      <c r="E166">
        <v>0.73466077009999997</v>
      </c>
      <c r="F166">
        <v>0</v>
      </c>
      <c r="G166">
        <v>1.7528486503</v>
      </c>
      <c r="H166" t="str">
        <f>_xlfn.CONCAT("(",ROUND(tum_race_data[[#This Row],[ageadj_CI_Lo]],1),"-",ROUND(tum_race_data[[#This Row],[ageadj_CI_Hi]],1),")")</f>
        <v>(0-1.8)</v>
      </c>
    </row>
    <row r="167" spans="1:8" x14ac:dyDescent="0.25">
      <c r="A167">
        <v>2013</v>
      </c>
      <c r="B167" t="s">
        <v>23</v>
      </c>
      <c r="C167" t="s">
        <v>65</v>
      </c>
      <c r="D167">
        <v>5</v>
      </c>
      <c r="E167">
        <v>1.8787563594000001</v>
      </c>
      <c r="F167">
        <v>0.23195380169999999</v>
      </c>
      <c r="G167">
        <v>3.5255589170000001</v>
      </c>
      <c r="H167" t="str">
        <f>_xlfn.CONCAT("(",ROUND(tum_race_data[[#This Row],[ageadj_CI_Lo]],1),"-",ROUND(tum_race_data[[#This Row],[ageadj_CI_Hi]],1),")")</f>
        <v>(0.2-3.5)</v>
      </c>
    </row>
    <row r="168" spans="1:8" x14ac:dyDescent="0.25">
      <c r="A168">
        <v>2013</v>
      </c>
      <c r="B168" t="s">
        <v>9</v>
      </c>
      <c r="C168" t="s">
        <v>66</v>
      </c>
      <c r="D168">
        <v>3</v>
      </c>
      <c r="E168">
        <v>0.65290781799999997</v>
      </c>
      <c r="F168">
        <v>0</v>
      </c>
      <c r="G168">
        <v>1.3917425667000001</v>
      </c>
      <c r="H168" t="str">
        <f>_xlfn.CONCAT("(",ROUND(tum_race_data[[#This Row],[ageadj_CI_Lo]],1),"-",ROUND(tum_race_data[[#This Row],[ageadj_CI_Hi]],1),")")</f>
        <v>(0-1.4)</v>
      </c>
    </row>
    <row r="169" spans="1:8" x14ac:dyDescent="0.25">
      <c r="A169">
        <v>2013</v>
      </c>
      <c r="B169" t="s">
        <v>10</v>
      </c>
      <c r="C169" t="s">
        <v>66</v>
      </c>
      <c r="D169">
        <v>1</v>
      </c>
      <c r="E169">
        <v>0.182404183</v>
      </c>
      <c r="F169">
        <v>0</v>
      </c>
      <c r="G169">
        <v>0.5399163817</v>
      </c>
      <c r="H169" t="str">
        <f>_xlfn.CONCAT("(",ROUND(tum_race_data[[#This Row],[ageadj_CI_Lo]],1),"-",ROUND(tum_race_data[[#This Row],[ageadj_CI_Hi]],1),")")</f>
        <v>(0-0.5)</v>
      </c>
    </row>
    <row r="170" spans="1:8" x14ac:dyDescent="0.25">
      <c r="A170">
        <v>2013</v>
      </c>
      <c r="B170" t="s">
        <v>11</v>
      </c>
      <c r="C170" t="s">
        <v>66</v>
      </c>
      <c r="D170">
        <v>1</v>
      </c>
      <c r="E170">
        <v>0.15326361829999999</v>
      </c>
      <c r="F170">
        <v>0</v>
      </c>
      <c r="G170">
        <v>0.45366031010000002</v>
      </c>
      <c r="H170" t="str">
        <f>_xlfn.CONCAT("(",ROUND(tum_race_data[[#This Row],[ageadj_CI_Lo]],1),"-",ROUND(tum_race_data[[#This Row],[ageadj_CI_Hi]],1),")")</f>
        <v>(0-0.5)</v>
      </c>
    </row>
    <row r="171" spans="1:8" x14ac:dyDescent="0.25">
      <c r="A171">
        <v>2013</v>
      </c>
      <c r="B171" t="s">
        <v>15</v>
      </c>
      <c r="C171" t="s">
        <v>66</v>
      </c>
      <c r="D171">
        <v>4</v>
      </c>
      <c r="E171">
        <v>1.0600485598</v>
      </c>
      <c r="F171">
        <v>2.1200971200000002E-2</v>
      </c>
      <c r="G171">
        <v>2.0988961484000002</v>
      </c>
      <c r="H171" t="str">
        <f>_xlfn.CONCAT("(",ROUND(tum_race_data[[#This Row],[ageadj_CI_Lo]],1),"-",ROUND(tum_race_data[[#This Row],[ageadj_CI_Hi]],1),")")</f>
        <v>(0-2.1)</v>
      </c>
    </row>
    <row r="172" spans="1:8" x14ac:dyDescent="0.25">
      <c r="A172">
        <v>2013</v>
      </c>
      <c r="B172" t="s">
        <v>16</v>
      </c>
      <c r="C172" t="s">
        <v>66</v>
      </c>
      <c r="D172">
        <v>2</v>
      </c>
      <c r="E172">
        <v>0.61868548950000002</v>
      </c>
      <c r="F172">
        <v>0</v>
      </c>
      <c r="G172">
        <v>1.4761398314</v>
      </c>
      <c r="H172" t="str">
        <f>_xlfn.CONCAT("(",ROUND(tum_race_data[[#This Row],[ageadj_CI_Lo]],1),"-",ROUND(tum_race_data[[#This Row],[ageadj_CI_Hi]],1),")")</f>
        <v>(0-1.5)</v>
      </c>
    </row>
    <row r="173" spans="1:8" x14ac:dyDescent="0.25">
      <c r="A173">
        <v>2013</v>
      </c>
      <c r="B173" t="s">
        <v>17</v>
      </c>
      <c r="C173" t="s">
        <v>66</v>
      </c>
      <c r="D173">
        <v>1</v>
      </c>
      <c r="E173">
        <v>0.28809945199999998</v>
      </c>
      <c r="F173">
        <v>0</v>
      </c>
      <c r="G173">
        <v>0.85277437789999999</v>
      </c>
      <c r="H173" t="str">
        <f>_xlfn.CONCAT("(",ROUND(tum_race_data[[#This Row],[ageadj_CI_Lo]],1),"-",ROUND(tum_race_data[[#This Row],[ageadj_CI_Hi]],1),")")</f>
        <v>(0-0.9)</v>
      </c>
    </row>
    <row r="174" spans="1:8" x14ac:dyDescent="0.25">
      <c r="A174">
        <v>2013</v>
      </c>
      <c r="B174" t="s">
        <v>18</v>
      </c>
      <c r="C174" t="s">
        <v>66</v>
      </c>
      <c r="D174">
        <v>1</v>
      </c>
      <c r="E174">
        <v>0.182404183</v>
      </c>
      <c r="F174">
        <v>0</v>
      </c>
      <c r="G174">
        <v>0.5399163817</v>
      </c>
      <c r="H174" t="str">
        <f>_xlfn.CONCAT("(",ROUND(tum_race_data[[#This Row],[ageadj_CI_Lo]],1),"-",ROUND(tum_race_data[[#This Row],[ageadj_CI_Hi]],1),")")</f>
        <v>(0-0.5)</v>
      </c>
    </row>
    <row r="175" spans="1:8" x14ac:dyDescent="0.25">
      <c r="A175">
        <v>2013</v>
      </c>
      <c r="B175" t="s">
        <v>20</v>
      </c>
      <c r="C175" t="s">
        <v>66</v>
      </c>
      <c r="D175">
        <v>1</v>
      </c>
      <c r="E175">
        <v>0.48321069090000002</v>
      </c>
      <c r="F175">
        <v>0</v>
      </c>
      <c r="G175">
        <v>1.4303036452</v>
      </c>
      <c r="H175" t="str">
        <f>_xlfn.CONCAT("(",ROUND(tum_race_data[[#This Row],[ageadj_CI_Lo]],1),"-",ROUND(tum_race_data[[#This Row],[ageadj_CI_Hi]],1),")")</f>
        <v>(0-1.4)</v>
      </c>
    </row>
    <row r="176" spans="1:8" x14ac:dyDescent="0.25">
      <c r="A176">
        <v>2013</v>
      </c>
      <c r="B176" t="s">
        <v>23</v>
      </c>
      <c r="C176" t="s">
        <v>66</v>
      </c>
      <c r="D176">
        <v>2</v>
      </c>
      <c r="E176">
        <v>0.364808366</v>
      </c>
      <c r="F176">
        <v>0</v>
      </c>
      <c r="G176">
        <v>0.87040696610000001</v>
      </c>
      <c r="H176" t="str">
        <f>_xlfn.CONCAT("(",ROUND(tum_race_data[[#This Row],[ageadj_CI_Lo]],1),"-",ROUND(tum_race_data[[#This Row],[ageadj_CI_Hi]],1),")")</f>
        <v>(0-0.9)</v>
      </c>
    </row>
    <row r="177" spans="1:8" x14ac:dyDescent="0.25">
      <c r="A177">
        <v>2013</v>
      </c>
      <c r="B177" t="s">
        <v>23</v>
      </c>
      <c r="C177" t="s">
        <v>67</v>
      </c>
      <c r="D177">
        <v>2</v>
      </c>
      <c r="F177">
        <v>0</v>
      </c>
      <c r="H177" t="str">
        <f>_xlfn.CONCAT("(",ROUND(tum_race_data[[#This Row],[ageadj_CI_Lo]],1),"-",ROUND(tum_race_data[[#This Row],[ageadj_CI_Hi]],1),")")</f>
        <v>(0-0)</v>
      </c>
    </row>
    <row r="178" spans="1:8" x14ac:dyDescent="0.25">
      <c r="A178">
        <v>2013</v>
      </c>
      <c r="B178" t="s">
        <v>15</v>
      </c>
      <c r="C178" t="s">
        <v>44</v>
      </c>
      <c r="D178">
        <v>1</v>
      </c>
      <c r="F178">
        <v>0</v>
      </c>
      <c r="H178" t="str">
        <f>_xlfn.CONCAT("(",ROUND(tum_race_data[[#This Row],[ageadj_CI_Lo]],1),"-",ROUND(tum_race_data[[#This Row],[ageadj_CI_Hi]],1),")")</f>
        <v>(0-0)</v>
      </c>
    </row>
    <row r="179" spans="1:8" x14ac:dyDescent="0.25">
      <c r="A179">
        <v>2014</v>
      </c>
      <c r="B179" t="s">
        <v>9</v>
      </c>
      <c r="C179" t="s">
        <v>62</v>
      </c>
      <c r="D179">
        <v>74</v>
      </c>
      <c r="E179">
        <v>3.1976756703000002</v>
      </c>
      <c r="F179">
        <v>2.4691000677999999</v>
      </c>
      <c r="G179">
        <v>3.9262512727000001</v>
      </c>
      <c r="H179" t="str">
        <f>_xlfn.CONCAT("(",ROUND(tum_race_data[[#This Row],[ageadj_CI_Lo]],1),"-",ROUND(tum_race_data[[#This Row],[ageadj_CI_Hi]],1),")")</f>
        <v>(2.5-3.9)</v>
      </c>
    </row>
    <row r="180" spans="1:8" x14ac:dyDescent="0.25">
      <c r="A180">
        <v>2014</v>
      </c>
      <c r="B180" t="s">
        <v>10</v>
      </c>
      <c r="C180" t="s">
        <v>62</v>
      </c>
      <c r="D180">
        <v>46</v>
      </c>
      <c r="E180">
        <v>2.0120433604999999</v>
      </c>
      <c r="F180">
        <v>1.4305905269999999</v>
      </c>
      <c r="G180">
        <v>2.5934961940000001</v>
      </c>
      <c r="H180" t="str">
        <f>_xlfn.CONCAT("(",ROUND(tum_race_data[[#This Row],[ageadj_CI_Lo]],1),"-",ROUND(tum_race_data[[#This Row],[ageadj_CI_Hi]],1),")")</f>
        <v>(1.4-2.6)</v>
      </c>
    </row>
    <row r="181" spans="1:8" x14ac:dyDescent="0.25">
      <c r="A181">
        <v>2014</v>
      </c>
      <c r="B181" t="s">
        <v>11</v>
      </c>
      <c r="C181" t="s">
        <v>62</v>
      </c>
      <c r="D181">
        <v>6</v>
      </c>
      <c r="E181">
        <v>0.25677873839999998</v>
      </c>
      <c r="F181">
        <v>5.1312955700000003E-2</v>
      </c>
      <c r="G181">
        <v>0.46224452100000002</v>
      </c>
      <c r="H181" t="str">
        <f>_xlfn.CONCAT("(",ROUND(tum_race_data[[#This Row],[ageadj_CI_Lo]],1),"-",ROUND(tum_race_data[[#This Row],[ageadj_CI_Hi]],1),")")</f>
        <v>(0.1-0.5)</v>
      </c>
    </row>
    <row r="182" spans="1:8" x14ac:dyDescent="0.25">
      <c r="A182">
        <v>2014</v>
      </c>
      <c r="B182" t="s">
        <v>12</v>
      </c>
      <c r="C182" t="s">
        <v>62</v>
      </c>
      <c r="D182">
        <v>10</v>
      </c>
      <c r="E182">
        <v>0.4335748526</v>
      </c>
      <c r="F182">
        <v>0.1648423748</v>
      </c>
      <c r="G182">
        <v>0.70230733040000004</v>
      </c>
      <c r="H182" t="str">
        <f>_xlfn.CONCAT("(",ROUND(tum_race_data[[#This Row],[ageadj_CI_Lo]],1),"-",ROUND(tum_race_data[[#This Row],[ageadj_CI_Hi]],1),")")</f>
        <v>(0.2-0.7)</v>
      </c>
    </row>
    <row r="183" spans="1:8" x14ac:dyDescent="0.25">
      <c r="A183">
        <v>2014</v>
      </c>
      <c r="B183" t="s">
        <v>13</v>
      </c>
      <c r="C183" t="s">
        <v>62</v>
      </c>
      <c r="D183">
        <v>7</v>
      </c>
      <c r="E183">
        <v>0.39787057329999997</v>
      </c>
      <c r="F183">
        <v>0.1031239278</v>
      </c>
      <c r="G183">
        <v>0.69261721870000004</v>
      </c>
      <c r="H183" t="str">
        <f>_xlfn.CONCAT("(",ROUND(tum_race_data[[#This Row],[ageadj_CI_Lo]],1),"-",ROUND(tum_race_data[[#This Row],[ageadj_CI_Hi]],1),")")</f>
        <v>(0.1-0.7)</v>
      </c>
    </row>
    <row r="184" spans="1:8" x14ac:dyDescent="0.25">
      <c r="A184">
        <v>2014</v>
      </c>
      <c r="B184" t="s">
        <v>14</v>
      </c>
      <c r="C184" t="s">
        <v>62</v>
      </c>
      <c r="D184">
        <v>8</v>
      </c>
      <c r="E184">
        <v>0.30182122360000002</v>
      </c>
      <c r="F184">
        <v>9.2669786399999995E-2</v>
      </c>
      <c r="G184">
        <v>0.51097266080000003</v>
      </c>
      <c r="H184" t="str">
        <f>_xlfn.CONCAT("(",ROUND(tum_race_data[[#This Row],[ageadj_CI_Lo]],1),"-",ROUND(tum_race_data[[#This Row],[ageadj_CI_Hi]],1),")")</f>
        <v>(0.1-0.5)</v>
      </c>
    </row>
    <row r="185" spans="1:8" x14ac:dyDescent="0.25">
      <c r="A185">
        <v>2014</v>
      </c>
      <c r="B185" t="s">
        <v>15</v>
      </c>
      <c r="C185" t="s">
        <v>62</v>
      </c>
      <c r="D185">
        <v>21</v>
      </c>
      <c r="E185">
        <v>1.0957848108999999</v>
      </c>
      <c r="F185">
        <v>0.62710990570000003</v>
      </c>
      <c r="G185">
        <v>1.5644597161</v>
      </c>
      <c r="H185" t="str">
        <f>_xlfn.CONCAT("(",ROUND(tum_race_data[[#This Row],[ageadj_CI_Lo]],1),"-",ROUND(tum_race_data[[#This Row],[ageadj_CI_Hi]],1),")")</f>
        <v>(0.6-1.6)</v>
      </c>
    </row>
    <row r="186" spans="1:8" x14ac:dyDescent="0.25">
      <c r="A186">
        <v>2014</v>
      </c>
      <c r="B186" t="s">
        <v>16</v>
      </c>
      <c r="C186" t="s">
        <v>62</v>
      </c>
      <c r="D186">
        <v>5</v>
      </c>
      <c r="E186">
        <v>0.21150046850000001</v>
      </c>
      <c r="F186">
        <v>2.6112133999999999E-2</v>
      </c>
      <c r="G186">
        <v>0.39688880300000001</v>
      </c>
      <c r="H186" t="str">
        <f>_xlfn.CONCAT("(",ROUND(tum_race_data[[#This Row],[ageadj_CI_Lo]],1),"-",ROUND(tum_race_data[[#This Row],[ageadj_CI_Hi]],1),")")</f>
        <v>(0-0.4)</v>
      </c>
    </row>
    <row r="187" spans="1:8" x14ac:dyDescent="0.25">
      <c r="A187">
        <v>2014</v>
      </c>
      <c r="B187" t="s">
        <v>17</v>
      </c>
      <c r="C187" t="s">
        <v>62</v>
      </c>
      <c r="D187">
        <v>54</v>
      </c>
      <c r="E187">
        <v>2.5279806227999999</v>
      </c>
      <c r="F187">
        <v>1.8537120279999999</v>
      </c>
      <c r="G187">
        <v>3.2022492175999999</v>
      </c>
      <c r="H187" t="str">
        <f>_xlfn.CONCAT("(",ROUND(tum_race_data[[#This Row],[ageadj_CI_Lo]],1),"-",ROUND(tum_race_data[[#This Row],[ageadj_CI_Hi]],1),")")</f>
        <v>(1.9-3.2)</v>
      </c>
    </row>
    <row r="188" spans="1:8" x14ac:dyDescent="0.25">
      <c r="A188">
        <v>2014</v>
      </c>
      <c r="B188" t="s">
        <v>18</v>
      </c>
      <c r="C188" t="s">
        <v>62</v>
      </c>
      <c r="D188">
        <v>22</v>
      </c>
      <c r="E188">
        <v>1.0064711015000001</v>
      </c>
      <c r="F188">
        <v>0.58589359630000004</v>
      </c>
      <c r="G188">
        <v>1.4270486067999999</v>
      </c>
      <c r="H188" t="str">
        <f>_xlfn.CONCAT("(",ROUND(tum_race_data[[#This Row],[ageadj_CI_Lo]],1),"-",ROUND(tum_race_data[[#This Row],[ageadj_CI_Hi]],1),")")</f>
        <v>(0.6-1.4)</v>
      </c>
    </row>
    <row r="189" spans="1:8" x14ac:dyDescent="0.25">
      <c r="A189">
        <v>2014</v>
      </c>
      <c r="B189" t="s">
        <v>19</v>
      </c>
      <c r="C189" t="s">
        <v>62</v>
      </c>
      <c r="D189">
        <v>7</v>
      </c>
      <c r="E189">
        <v>0.26339588629999999</v>
      </c>
      <c r="F189">
        <v>6.82694831E-2</v>
      </c>
      <c r="G189">
        <v>0.45852228950000001</v>
      </c>
      <c r="H189" t="str">
        <f>_xlfn.CONCAT("(",ROUND(tum_race_data[[#This Row],[ageadj_CI_Lo]],1),"-",ROUND(tum_race_data[[#This Row],[ageadj_CI_Hi]],1),")")</f>
        <v>(0.1-0.5)</v>
      </c>
    </row>
    <row r="190" spans="1:8" x14ac:dyDescent="0.25">
      <c r="A190">
        <v>2014</v>
      </c>
      <c r="B190" t="s">
        <v>20</v>
      </c>
      <c r="C190" t="s">
        <v>62</v>
      </c>
      <c r="D190">
        <v>9</v>
      </c>
      <c r="E190">
        <v>0.35553460580000001</v>
      </c>
      <c r="F190">
        <v>0.1232519967</v>
      </c>
      <c r="G190">
        <v>0.58781721499999995</v>
      </c>
      <c r="H190" t="str">
        <f>_xlfn.CONCAT("(",ROUND(tum_race_data[[#This Row],[ageadj_CI_Lo]],1),"-",ROUND(tum_race_data[[#This Row],[ageadj_CI_Hi]],1),")")</f>
        <v>(0.1-0.6)</v>
      </c>
    </row>
    <row r="191" spans="1:8" x14ac:dyDescent="0.25">
      <c r="A191">
        <v>2014</v>
      </c>
      <c r="B191" t="s">
        <v>21</v>
      </c>
      <c r="C191" t="s">
        <v>62</v>
      </c>
      <c r="D191">
        <v>7</v>
      </c>
      <c r="E191">
        <v>0.31829884079999998</v>
      </c>
      <c r="F191">
        <v>8.2499759699999994E-2</v>
      </c>
      <c r="G191">
        <v>0.55409792189999996</v>
      </c>
      <c r="H191" t="str">
        <f>_xlfn.CONCAT("(",ROUND(tum_race_data[[#This Row],[ageadj_CI_Lo]],1),"-",ROUND(tum_race_data[[#This Row],[ageadj_CI_Hi]],1),")")</f>
        <v>(0.1-0.6)</v>
      </c>
    </row>
    <row r="192" spans="1:8" x14ac:dyDescent="0.25">
      <c r="A192">
        <v>2014</v>
      </c>
      <c r="B192" t="s">
        <v>22</v>
      </c>
      <c r="C192" t="s">
        <v>62</v>
      </c>
      <c r="D192">
        <v>32</v>
      </c>
      <c r="E192">
        <v>1.6777820707</v>
      </c>
      <c r="F192">
        <v>1.0964602417</v>
      </c>
      <c r="G192">
        <v>2.2591038995999999</v>
      </c>
      <c r="H192" t="str">
        <f>_xlfn.CONCAT("(",ROUND(tum_race_data[[#This Row],[ageadj_CI_Lo]],1),"-",ROUND(tum_race_data[[#This Row],[ageadj_CI_Hi]],1),")")</f>
        <v>(1.1-2.3)</v>
      </c>
    </row>
    <row r="193" spans="1:8" x14ac:dyDescent="0.25">
      <c r="A193">
        <v>2014</v>
      </c>
      <c r="B193" t="s">
        <v>23</v>
      </c>
      <c r="C193" t="s">
        <v>62</v>
      </c>
      <c r="D193">
        <v>32</v>
      </c>
      <c r="E193">
        <v>1.5236259259</v>
      </c>
      <c r="F193">
        <v>0.99571647600000002</v>
      </c>
      <c r="G193">
        <v>2.0515353756999999</v>
      </c>
      <c r="H193" t="str">
        <f>_xlfn.CONCAT("(",ROUND(tum_race_data[[#This Row],[ageadj_CI_Lo]],1),"-",ROUND(tum_race_data[[#This Row],[ageadj_CI_Hi]],1),")")</f>
        <v>(1-2.1)</v>
      </c>
    </row>
    <row r="194" spans="1:8" x14ac:dyDescent="0.25">
      <c r="A194">
        <v>2014</v>
      </c>
      <c r="B194" t="s">
        <v>9</v>
      </c>
      <c r="C194" t="s">
        <v>63</v>
      </c>
      <c r="D194">
        <v>4</v>
      </c>
      <c r="E194">
        <v>1.8614740568999999</v>
      </c>
      <c r="F194">
        <v>3.7229481100000003E-2</v>
      </c>
      <c r="G194">
        <v>3.6857186327</v>
      </c>
      <c r="H194" t="str">
        <f>_xlfn.CONCAT("(",ROUND(tum_race_data[[#This Row],[ageadj_CI_Lo]],1),"-",ROUND(tum_race_data[[#This Row],[ageadj_CI_Hi]],1),")")</f>
        <v>(0-3.7)</v>
      </c>
    </row>
    <row r="195" spans="1:8" x14ac:dyDescent="0.25">
      <c r="A195">
        <v>2014</v>
      </c>
      <c r="B195" t="s">
        <v>10</v>
      </c>
      <c r="C195" t="s">
        <v>63</v>
      </c>
      <c r="D195">
        <v>2</v>
      </c>
      <c r="E195">
        <v>0.88234013430000002</v>
      </c>
      <c r="F195">
        <v>0</v>
      </c>
      <c r="G195">
        <v>2.1052011712000001</v>
      </c>
      <c r="H195" t="str">
        <f>_xlfn.CONCAT("(",ROUND(tum_race_data[[#This Row],[ageadj_CI_Lo]],1),"-",ROUND(tum_race_data[[#This Row],[ageadj_CI_Hi]],1),")")</f>
        <v>(0-2.1)</v>
      </c>
    </row>
    <row r="196" spans="1:8" x14ac:dyDescent="0.25">
      <c r="A196">
        <v>2014</v>
      </c>
      <c r="B196" t="s">
        <v>13</v>
      </c>
      <c r="C196" t="s">
        <v>63</v>
      </c>
      <c r="D196">
        <v>2</v>
      </c>
      <c r="E196">
        <v>0.77667470920000004</v>
      </c>
      <c r="F196">
        <v>0</v>
      </c>
      <c r="G196">
        <v>1.8530909383</v>
      </c>
      <c r="H196" t="str">
        <f>_xlfn.CONCAT("(",ROUND(tum_race_data[[#This Row],[ageadj_CI_Lo]],1),"-",ROUND(tum_race_data[[#This Row],[ageadj_CI_Hi]],1),")")</f>
        <v>(0-1.9)</v>
      </c>
    </row>
    <row r="197" spans="1:8" x14ac:dyDescent="0.25">
      <c r="A197">
        <v>2014</v>
      </c>
      <c r="B197" t="s">
        <v>14</v>
      </c>
      <c r="C197" t="s">
        <v>63</v>
      </c>
      <c r="D197">
        <v>1</v>
      </c>
      <c r="E197">
        <v>0.45707040760000001</v>
      </c>
      <c r="F197">
        <v>0</v>
      </c>
      <c r="G197">
        <v>1.3529284064</v>
      </c>
      <c r="H197" t="str">
        <f>_xlfn.CONCAT("(",ROUND(tum_race_data[[#This Row],[ageadj_CI_Lo]],1),"-",ROUND(tum_race_data[[#This Row],[ageadj_CI_Hi]],1),")")</f>
        <v>(0-1.4)</v>
      </c>
    </row>
    <row r="198" spans="1:8" x14ac:dyDescent="0.25">
      <c r="A198">
        <v>2014</v>
      </c>
      <c r="B198" t="s">
        <v>15</v>
      </c>
      <c r="C198" t="s">
        <v>63</v>
      </c>
      <c r="D198">
        <v>4</v>
      </c>
      <c r="E198">
        <v>2.1602812240999998</v>
      </c>
      <c r="F198">
        <v>4.3205624499999998E-2</v>
      </c>
      <c r="G198">
        <v>4.2773568236999999</v>
      </c>
      <c r="H198" t="str">
        <f>_xlfn.CONCAT("(",ROUND(tum_race_data[[#This Row],[ageadj_CI_Lo]],1),"-",ROUND(tum_race_data[[#This Row],[ageadj_CI_Hi]],1),")")</f>
        <v>(0-4.3)</v>
      </c>
    </row>
    <row r="199" spans="1:8" x14ac:dyDescent="0.25">
      <c r="A199">
        <v>2014</v>
      </c>
      <c r="B199" t="s">
        <v>16</v>
      </c>
      <c r="C199" t="s">
        <v>63</v>
      </c>
      <c r="D199">
        <v>2</v>
      </c>
      <c r="E199">
        <v>0.9141408151</v>
      </c>
      <c r="F199">
        <v>0</v>
      </c>
      <c r="G199">
        <v>2.1810753470000002</v>
      </c>
      <c r="H199" t="str">
        <f>_xlfn.CONCAT("(",ROUND(tum_race_data[[#This Row],[ageadj_CI_Lo]],1),"-",ROUND(tum_race_data[[#This Row],[ageadj_CI_Hi]],1),")")</f>
        <v>(0-2.2)</v>
      </c>
    </row>
    <row r="200" spans="1:8" x14ac:dyDescent="0.25">
      <c r="A200">
        <v>2014</v>
      </c>
      <c r="B200" t="s">
        <v>17</v>
      </c>
      <c r="C200" t="s">
        <v>63</v>
      </c>
      <c r="D200">
        <v>5</v>
      </c>
      <c r="E200">
        <v>2.1810783585000002</v>
      </c>
      <c r="F200">
        <v>0.2692788847</v>
      </c>
      <c r="G200">
        <v>4.0928778323000001</v>
      </c>
      <c r="H200" t="str">
        <f>_xlfn.CONCAT("(",ROUND(tum_race_data[[#This Row],[ageadj_CI_Lo]],1),"-",ROUND(tum_race_data[[#This Row],[ageadj_CI_Hi]],1),")")</f>
        <v>(0.3-4.1)</v>
      </c>
    </row>
    <row r="201" spans="1:8" x14ac:dyDescent="0.25">
      <c r="A201">
        <v>2014</v>
      </c>
      <c r="B201" t="s">
        <v>18</v>
      </c>
      <c r="C201" t="s">
        <v>63</v>
      </c>
      <c r="D201">
        <v>3</v>
      </c>
      <c r="E201">
        <v>1.5582430514000001</v>
      </c>
      <c r="F201">
        <v>0</v>
      </c>
      <c r="G201">
        <v>3.3215610599000001</v>
      </c>
      <c r="H201" t="str">
        <f>_xlfn.CONCAT("(",ROUND(tum_race_data[[#This Row],[ageadj_CI_Lo]],1),"-",ROUND(tum_race_data[[#This Row],[ageadj_CI_Hi]],1),")")</f>
        <v>(0-3.3)</v>
      </c>
    </row>
    <row r="202" spans="1:8" x14ac:dyDescent="0.25">
      <c r="A202">
        <v>2014</v>
      </c>
      <c r="B202" t="s">
        <v>23</v>
      </c>
      <c r="C202" t="s">
        <v>63</v>
      </c>
      <c r="D202">
        <v>3</v>
      </c>
      <c r="E202">
        <v>1.3394105419</v>
      </c>
      <c r="F202">
        <v>0</v>
      </c>
      <c r="G202">
        <v>2.8550962541999998</v>
      </c>
      <c r="H202" t="str">
        <f>_xlfn.CONCAT("(",ROUND(tum_race_data[[#This Row],[ageadj_CI_Lo]],1),"-",ROUND(tum_race_data[[#This Row],[ageadj_CI_Hi]],1),")")</f>
        <v>(0-2.9)</v>
      </c>
    </row>
    <row r="203" spans="1:8" x14ac:dyDescent="0.25">
      <c r="A203">
        <v>2014</v>
      </c>
      <c r="B203" t="s">
        <v>12</v>
      </c>
      <c r="C203" t="s">
        <v>64</v>
      </c>
      <c r="D203">
        <v>1</v>
      </c>
      <c r="E203">
        <v>2.8016409876999999</v>
      </c>
      <c r="F203">
        <v>0</v>
      </c>
      <c r="G203">
        <v>8.2928573235999998</v>
      </c>
      <c r="H203" t="str">
        <f>_xlfn.CONCAT("(",ROUND(tum_race_data[[#This Row],[ageadj_CI_Lo]],1),"-",ROUND(tum_race_data[[#This Row],[ageadj_CI_Hi]],1),")")</f>
        <v>(0-8.3)</v>
      </c>
    </row>
    <row r="204" spans="1:8" x14ac:dyDescent="0.25">
      <c r="A204">
        <v>2014</v>
      </c>
      <c r="B204" t="s">
        <v>9</v>
      </c>
      <c r="C204" t="s">
        <v>65</v>
      </c>
      <c r="D204">
        <v>1</v>
      </c>
      <c r="E204">
        <v>0.28059961690000002</v>
      </c>
      <c r="F204">
        <v>0</v>
      </c>
      <c r="G204">
        <v>0.83057486609999998</v>
      </c>
      <c r="H204" t="str">
        <f>_xlfn.CONCAT("(",ROUND(tum_race_data[[#This Row],[ageadj_CI_Lo]],1),"-",ROUND(tum_race_data[[#This Row],[ageadj_CI_Hi]],1),")")</f>
        <v>(0-0.8)</v>
      </c>
    </row>
    <row r="205" spans="1:8" x14ac:dyDescent="0.25">
      <c r="A205">
        <v>2014</v>
      </c>
      <c r="B205" t="s">
        <v>10</v>
      </c>
      <c r="C205" t="s">
        <v>65</v>
      </c>
      <c r="D205">
        <v>2</v>
      </c>
      <c r="E205">
        <v>0.71760856890000002</v>
      </c>
      <c r="F205">
        <v>0</v>
      </c>
      <c r="G205">
        <v>1.7121633042</v>
      </c>
      <c r="H205" t="str">
        <f>_xlfn.CONCAT("(",ROUND(tum_race_data[[#This Row],[ageadj_CI_Lo]],1),"-",ROUND(tum_race_data[[#This Row],[ageadj_CI_Hi]],1),")")</f>
        <v>(0-1.7)</v>
      </c>
    </row>
    <row r="206" spans="1:8" x14ac:dyDescent="0.25">
      <c r="A206">
        <v>2014</v>
      </c>
      <c r="B206" t="s">
        <v>12</v>
      </c>
      <c r="C206" t="s">
        <v>65</v>
      </c>
      <c r="D206">
        <v>1</v>
      </c>
      <c r="E206">
        <v>0.28059961690000002</v>
      </c>
      <c r="F206">
        <v>0</v>
      </c>
      <c r="G206">
        <v>0.83057486609999998</v>
      </c>
      <c r="H206" t="str">
        <f>_xlfn.CONCAT("(",ROUND(tum_race_data[[#This Row],[ageadj_CI_Lo]],1),"-",ROUND(tum_race_data[[#This Row],[ageadj_CI_Hi]],1),")")</f>
        <v>(0-0.8)</v>
      </c>
    </row>
    <row r="207" spans="1:8" x14ac:dyDescent="0.25">
      <c r="A207">
        <v>2014</v>
      </c>
      <c r="B207" t="s">
        <v>15</v>
      </c>
      <c r="C207" t="s">
        <v>65</v>
      </c>
      <c r="D207">
        <v>2</v>
      </c>
      <c r="E207">
        <v>0.56119923380000003</v>
      </c>
      <c r="F207">
        <v>0</v>
      </c>
      <c r="G207">
        <v>1.3389816902</v>
      </c>
      <c r="H207" t="str">
        <f>_xlfn.CONCAT("(",ROUND(tum_race_data[[#This Row],[ageadj_CI_Lo]],1),"-",ROUND(tum_race_data[[#This Row],[ageadj_CI_Hi]],1),")")</f>
        <v>(0-1.3)</v>
      </c>
    </row>
    <row r="208" spans="1:8" x14ac:dyDescent="0.25">
      <c r="A208">
        <v>2014</v>
      </c>
      <c r="B208" t="s">
        <v>16</v>
      </c>
      <c r="C208" t="s">
        <v>65</v>
      </c>
      <c r="D208">
        <v>1</v>
      </c>
      <c r="E208">
        <v>0.28059961690000002</v>
      </c>
      <c r="F208">
        <v>0</v>
      </c>
      <c r="G208">
        <v>0.83057486609999998</v>
      </c>
      <c r="H208" t="str">
        <f>_xlfn.CONCAT("(",ROUND(tum_race_data[[#This Row],[ageadj_CI_Lo]],1),"-",ROUND(tum_race_data[[#This Row],[ageadj_CI_Hi]],1),")")</f>
        <v>(0-0.8)</v>
      </c>
    </row>
    <row r="209" spans="1:8" x14ac:dyDescent="0.25">
      <c r="A209">
        <v>2014</v>
      </c>
      <c r="B209" t="s">
        <v>17</v>
      </c>
      <c r="C209" t="s">
        <v>65</v>
      </c>
      <c r="D209">
        <v>2</v>
      </c>
      <c r="E209">
        <v>0.72044298880000002</v>
      </c>
      <c r="F209">
        <v>0</v>
      </c>
      <c r="G209">
        <v>1.7189260295</v>
      </c>
      <c r="H209" t="str">
        <f>_xlfn.CONCAT("(",ROUND(tum_race_data[[#This Row],[ageadj_CI_Lo]],1),"-",ROUND(tum_race_data[[#This Row],[ageadj_CI_Hi]],1),")")</f>
        <v>(0-1.7)</v>
      </c>
    </row>
    <row r="210" spans="1:8" x14ac:dyDescent="0.25">
      <c r="A210">
        <v>2014</v>
      </c>
      <c r="B210" t="s">
        <v>18</v>
      </c>
      <c r="C210" t="s">
        <v>65</v>
      </c>
      <c r="D210">
        <v>1</v>
      </c>
      <c r="E210">
        <v>0.36022149440000001</v>
      </c>
      <c r="F210">
        <v>0</v>
      </c>
      <c r="G210">
        <v>1.0662556234</v>
      </c>
      <c r="H210" t="str">
        <f>_xlfn.CONCAT("(",ROUND(tum_race_data[[#This Row],[ageadj_CI_Lo]],1),"-",ROUND(tum_race_data[[#This Row],[ageadj_CI_Hi]],1),")")</f>
        <v>(0-1.1)</v>
      </c>
    </row>
    <row r="211" spans="1:8" x14ac:dyDescent="0.25">
      <c r="A211">
        <v>2014</v>
      </c>
      <c r="B211" t="s">
        <v>20</v>
      </c>
      <c r="C211" t="s">
        <v>65</v>
      </c>
      <c r="D211">
        <v>1</v>
      </c>
      <c r="E211">
        <v>0.36022149440000001</v>
      </c>
      <c r="F211">
        <v>0</v>
      </c>
      <c r="G211">
        <v>1.0662556234</v>
      </c>
      <c r="H211" t="str">
        <f>_xlfn.CONCAT("(",ROUND(tum_race_data[[#This Row],[ageadj_CI_Lo]],1),"-",ROUND(tum_race_data[[#This Row],[ageadj_CI_Hi]],1),")")</f>
        <v>(0-1.1)</v>
      </c>
    </row>
    <row r="212" spans="1:8" x14ac:dyDescent="0.25">
      <c r="A212">
        <v>2014</v>
      </c>
      <c r="B212" t="s">
        <v>23</v>
      </c>
      <c r="C212" t="s">
        <v>65</v>
      </c>
      <c r="D212">
        <v>6</v>
      </c>
      <c r="E212">
        <v>2.4068748357</v>
      </c>
      <c r="F212">
        <v>0.48097386310000001</v>
      </c>
      <c r="G212">
        <v>4.3327758083000001</v>
      </c>
      <c r="H212" t="str">
        <f>_xlfn.CONCAT("(",ROUND(tum_race_data[[#This Row],[ageadj_CI_Lo]],1),"-",ROUND(tum_race_data[[#This Row],[ageadj_CI_Hi]],1),")")</f>
        <v>(0.5-4.3)</v>
      </c>
    </row>
    <row r="213" spans="1:8" x14ac:dyDescent="0.25">
      <c r="A213">
        <v>2014</v>
      </c>
      <c r="B213" t="s">
        <v>9</v>
      </c>
      <c r="C213" t="s">
        <v>66</v>
      </c>
      <c r="D213">
        <v>2</v>
      </c>
      <c r="E213">
        <v>0.60146839360000004</v>
      </c>
      <c r="F213">
        <v>0</v>
      </c>
      <c r="G213">
        <v>1.4350610580000001</v>
      </c>
      <c r="H213" t="str">
        <f>_xlfn.CONCAT("(",ROUND(tum_race_data[[#This Row],[ageadj_CI_Lo]],1),"-",ROUND(tum_race_data[[#This Row],[ageadj_CI_Hi]],1),")")</f>
        <v>(0-1.4)</v>
      </c>
    </row>
    <row r="214" spans="1:8" x14ac:dyDescent="0.25">
      <c r="A214">
        <v>2014</v>
      </c>
      <c r="B214" t="s">
        <v>10</v>
      </c>
      <c r="C214" t="s">
        <v>66</v>
      </c>
      <c r="D214">
        <v>3</v>
      </c>
      <c r="E214">
        <v>1.1512096236</v>
      </c>
      <c r="F214">
        <v>0</v>
      </c>
      <c r="G214">
        <v>2.4539259483000002</v>
      </c>
      <c r="H214" t="str">
        <f>_xlfn.CONCAT("(",ROUND(tum_race_data[[#This Row],[ageadj_CI_Lo]],1),"-",ROUND(tum_race_data[[#This Row],[ageadj_CI_Hi]],1),")")</f>
        <v>(0-2.5)</v>
      </c>
    </row>
    <row r="215" spans="1:8" x14ac:dyDescent="0.25">
      <c r="A215">
        <v>2014</v>
      </c>
      <c r="B215" t="s">
        <v>15</v>
      </c>
      <c r="C215" t="s">
        <v>66</v>
      </c>
      <c r="D215">
        <v>2</v>
      </c>
      <c r="E215">
        <v>1.0187190982000001</v>
      </c>
      <c r="F215">
        <v>0</v>
      </c>
      <c r="G215">
        <v>2.4305917359000002</v>
      </c>
      <c r="H215" t="str">
        <f>_xlfn.CONCAT("(",ROUND(tum_race_data[[#This Row],[ageadj_CI_Lo]],1),"-",ROUND(tum_race_data[[#This Row],[ageadj_CI_Hi]],1),")")</f>
        <v>(0-2.4)</v>
      </c>
    </row>
    <row r="216" spans="1:8" x14ac:dyDescent="0.25">
      <c r="A216">
        <v>2014</v>
      </c>
      <c r="B216" t="s">
        <v>17</v>
      </c>
      <c r="C216" t="s">
        <v>66</v>
      </c>
      <c r="D216">
        <v>2</v>
      </c>
      <c r="E216">
        <v>0.31630538860000001</v>
      </c>
      <c r="F216">
        <v>0</v>
      </c>
      <c r="G216">
        <v>0.7546822916</v>
      </c>
      <c r="H216" t="str">
        <f>_xlfn.CONCAT("(",ROUND(tum_race_data[[#This Row],[ageadj_CI_Lo]],1),"-",ROUND(tum_race_data[[#This Row],[ageadj_CI_Hi]],1),")")</f>
        <v>(0-0.8)</v>
      </c>
    </row>
    <row r="217" spans="1:8" x14ac:dyDescent="0.25">
      <c r="A217">
        <v>2014</v>
      </c>
      <c r="B217" t="s">
        <v>19</v>
      </c>
      <c r="C217" t="s">
        <v>66</v>
      </c>
      <c r="D217">
        <v>1</v>
      </c>
      <c r="E217">
        <v>0.4560298076</v>
      </c>
      <c r="F217">
        <v>0</v>
      </c>
      <c r="G217">
        <v>1.3498482304999999</v>
      </c>
      <c r="H217" t="str">
        <f>_xlfn.CONCAT("(",ROUND(tum_race_data[[#This Row],[ageadj_CI_Lo]],1),"-",ROUND(tum_race_data[[#This Row],[ageadj_CI_Hi]],1),")")</f>
        <v>(0-1.3)</v>
      </c>
    </row>
    <row r="218" spans="1:8" x14ac:dyDescent="0.25">
      <c r="A218">
        <v>2014</v>
      </c>
      <c r="B218" t="s">
        <v>23</v>
      </c>
      <c r="C218" t="s">
        <v>66</v>
      </c>
      <c r="D218">
        <v>5</v>
      </c>
      <c r="E218">
        <v>1.2929424932</v>
      </c>
      <c r="F218">
        <v>0.15962842930000001</v>
      </c>
      <c r="G218">
        <v>2.4262565569999999</v>
      </c>
      <c r="H218" t="str">
        <f>_xlfn.CONCAT("(",ROUND(tum_race_data[[#This Row],[ageadj_CI_Lo]],1),"-",ROUND(tum_race_data[[#This Row],[ageadj_CI_Hi]],1),")")</f>
        <v>(0.2-2.4)</v>
      </c>
    </row>
    <row r="219" spans="1:8" x14ac:dyDescent="0.25">
      <c r="A219">
        <v>2015</v>
      </c>
      <c r="B219" t="s">
        <v>9</v>
      </c>
      <c r="C219" t="s">
        <v>62</v>
      </c>
      <c r="D219">
        <v>62</v>
      </c>
      <c r="E219">
        <v>2.6879267111999998</v>
      </c>
      <c r="F219">
        <v>2.0188473251999999</v>
      </c>
      <c r="G219">
        <v>3.3570060972000002</v>
      </c>
      <c r="H219" t="str">
        <f>_xlfn.CONCAT("(",ROUND(tum_race_data[[#This Row],[ageadj_CI_Lo]],1),"-",ROUND(tum_race_data[[#This Row],[ageadj_CI_Hi]],1),")")</f>
        <v>(2-3.4)</v>
      </c>
    </row>
    <row r="220" spans="1:8" x14ac:dyDescent="0.25">
      <c r="A220">
        <v>2015</v>
      </c>
      <c r="B220" t="s">
        <v>10</v>
      </c>
      <c r="C220" t="s">
        <v>62</v>
      </c>
      <c r="D220">
        <v>44</v>
      </c>
      <c r="E220">
        <v>2.0473915917999999</v>
      </c>
      <c r="F220">
        <v>1.4424260359000001</v>
      </c>
      <c r="G220">
        <v>2.6523571477000001</v>
      </c>
      <c r="H220" t="str">
        <f>_xlfn.CONCAT("(",ROUND(tum_race_data[[#This Row],[ageadj_CI_Lo]],1),"-",ROUND(tum_race_data[[#This Row],[ageadj_CI_Hi]],1),")")</f>
        <v>(1.4-2.7)</v>
      </c>
    </row>
    <row r="221" spans="1:8" x14ac:dyDescent="0.25">
      <c r="A221">
        <v>2015</v>
      </c>
      <c r="B221" t="s">
        <v>11</v>
      </c>
      <c r="C221" t="s">
        <v>62</v>
      </c>
      <c r="D221">
        <v>4</v>
      </c>
      <c r="E221">
        <v>0.19882813830000001</v>
      </c>
      <c r="F221">
        <v>3.9765627999999997E-3</v>
      </c>
      <c r="G221">
        <v>0.3936797138</v>
      </c>
      <c r="H221" t="str">
        <f>_xlfn.CONCAT("(",ROUND(tum_race_data[[#This Row],[ageadj_CI_Lo]],1),"-",ROUND(tum_race_data[[#This Row],[ageadj_CI_Hi]],1),")")</f>
        <v>(0-0.4)</v>
      </c>
    </row>
    <row r="222" spans="1:8" x14ac:dyDescent="0.25">
      <c r="A222">
        <v>2015</v>
      </c>
      <c r="B222" t="s">
        <v>12</v>
      </c>
      <c r="C222" t="s">
        <v>62</v>
      </c>
      <c r="D222">
        <v>10</v>
      </c>
      <c r="E222">
        <v>0.43093969809999999</v>
      </c>
      <c r="F222">
        <v>0.163840506</v>
      </c>
      <c r="G222">
        <v>0.69803889009999998</v>
      </c>
      <c r="H222" t="str">
        <f>_xlfn.CONCAT("(",ROUND(tum_race_data[[#This Row],[ageadj_CI_Lo]],1),"-",ROUND(tum_race_data[[#This Row],[ageadj_CI_Hi]],1),")")</f>
        <v>(0.2-0.7)</v>
      </c>
    </row>
    <row r="223" spans="1:8" x14ac:dyDescent="0.25">
      <c r="A223">
        <v>2015</v>
      </c>
      <c r="B223" t="s">
        <v>13</v>
      </c>
      <c r="C223" t="s">
        <v>62</v>
      </c>
      <c r="D223">
        <v>6</v>
      </c>
      <c r="E223">
        <v>0.32284364970000001</v>
      </c>
      <c r="F223">
        <v>6.4514928299999996E-2</v>
      </c>
      <c r="G223">
        <v>0.58117237119999998</v>
      </c>
      <c r="H223" t="str">
        <f>_xlfn.CONCAT("(",ROUND(tum_race_data[[#This Row],[ageadj_CI_Lo]],1),"-",ROUND(tum_race_data[[#This Row],[ageadj_CI_Hi]],1),")")</f>
        <v>(0.1-0.6)</v>
      </c>
    </row>
    <row r="224" spans="1:8" x14ac:dyDescent="0.25">
      <c r="A224">
        <v>2015</v>
      </c>
      <c r="B224" t="s">
        <v>14</v>
      </c>
      <c r="C224" t="s">
        <v>62</v>
      </c>
      <c r="D224">
        <v>5</v>
      </c>
      <c r="E224">
        <v>0.2188164423</v>
      </c>
      <c r="F224">
        <v>2.7015374000000002E-2</v>
      </c>
      <c r="G224">
        <v>0.4106175105</v>
      </c>
      <c r="H224" t="str">
        <f>_xlfn.CONCAT("(",ROUND(tum_race_data[[#This Row],[ageadj_CI_Lo]],1),"-",ROUND(tum_race_data[[#This Row],[ageadj_CI_Hi]],1),")")</f>
        <v>(0-0.4)</v>
      </c>
    </row>
    <row r="225" spans="1:8" x14ac:dyDescent="0.25">
      <c r="A225">
        <v>2015</v>
      </c>
      <c r="B225" t="s">
        <v>15</v>
      </c>
      <c r="C225" t="s">
        <v>62</v>
      </c>
      <c r="D225">
        <v>40</v>
      </c>
      <c r="E225">
        <v>1.9707490199</v>
      </c>
      <c r="F225">
        <v>1.3600075711999999</v>
      </c>
      <c r="G225">
        <v>2.5814904687000002</v>
      </c>
      <c r="H225" t="str">
        <f>_xlfn.CONCAT("(",ROUND(tum_race_data[[#This Row],[ageadj_CI_Lo]],1),"-",ROUND(tum_race_data[[#This Row],[ageadj_CI_Hi]],1),")")</f>
        <v>(1.4-2.6)</v>
      </c>
    </row>
    <row r="226" spans="1:8" x14ac:dyDescent="0.25">
      <c r="A226">
        <v>2015</v>
      </c>
      <c r="B226" t="s">
        <v>16</v>
      </c>
      <c r="C226" t="s">
        <v>62</v>
      </c>
      <c r="D226">
        <v>8</v>
      </c>
      <c r="E226">
        <v>0.36994812170000002</v>
      </c>
      <c r="F226">
        <v>0.1135871527</v>
      </c>
      <c r="G226">
        <v>0.62630909069999996</v>
      </c>
      <c r="H226" t="str">
        <f>_xlfn.CONCAT("(",ROUND(tum_race_data[[#This Row],[ageadj_CI_Lo]],1),"-",ROUND(tum_race_data[[#This Row],[ageadj_CI_Hi]],1),")")</f>
        <v>(0.1-0.6)</v>
      </c>
    </row>
    <row r="227" spans="1:8" x14ac:dyDescent="0.25">
      <c r="A227">
        <v>2015</v>
      </c>
      <c r="B227" t="s">
        <v>17</v>
      </c>
      <c r="C227" t="s">
        <v>62</v>
      </c>
      <c r="D227">
        <v>55</v>
      </c>
      <c r="E227">
        <v>2.5880327715</v>
      </c>
      <c r="F227">
        <v>1.9040510468</v>
      </c>
      <c r="G227">
        <v>3.2720144962000002</v>
      </c>
      <c r="H227" t="str">
        <f>_xlfn.CONCAT("(",ROUND(tum_race_data[[#This Row],[ageadj_CI_Lo]],1),"-",ROUND(tum_race_data[[#This Row],[ageadj_CI_Hi]],1),")")</f>
        <v>(1.9-3.3)</v>
      </c>
    </row>
    <row r="228" spans="1:8" x14ac:dyDescent="0.25">
      <c r="A228">
        <v>2015</v>
      </c>
      <c r="B228" t="s">
        <v>18</v>
      </c>
      <c r="C228" t="s">
        <v>62</v>
      </c>
      <c r="D228">
        <v>25</v>
      </c>
      <c r="E228">
        <v>1.1023419864999999</v>
      </c>
      <c r="F228">
        <v>0.67022392779999995</v>
      </c>
      <c r="G228">
        <v>1.5344600452999999</v>
      </c>
      <c r="H228" t="str">
        <f>_xlfn.CONCAT("(",ROUND(tum_race_data[[#This Row],[ageadj_CI_Lo]],1),"-",ROUND(tum_race_data[[#This Row],[ageadj_CI_Hi]],1),")")</f>
        <v>(0.7-1.5)</v>
      </c>
    </row>
    <row r="229" spans="1:8" x14ac:dyDescent="0.25">
      <c r="A229">
        <v>2015</v>
      </c>
      <c r="B229" t="s">
        <v>19</v>
      </c>
      <c r="C229" t="s">
        <v>62</v>
      </c>
      <c r="D229">
        <v>10</v>
      </c>
      <c r="E229">
        <v>0.43836642780000001</v>
      </c>
      <c r="F229">
        <v>0.1666641009</v>
      </c>
      <c r="G229">
        <v>0.71006875469999997</v>
      </c>
      <c r="H229" t="str">
        <f>_xlfn.CONCAT("(",ROUND(tum_race_data[[#This Row],[ageadj_CI_Lo]],1),"-",ROUND(tum_race_data[[#This Row],[ageadj_CI_Hi]],1),")")</f>
        <v>(0.2-0.7)</v>
      </c>
    </row>
    <row r="230" spans="1:8" x14ac:dyDescent="0.25">
      <c r="A230">
        <v>2015</v>
      </c>
      <c r="B230" t="s">
        <v>20</v>
      </c>
      <c r="C230" t="s">
        <v>62</v>
      </c>
      <c r="D230">
        <v>3</v>
      </c>
      <c r="E230">
        <v>0.1437049497</v>
      </c>
      <c r="F230">
        <v>0</v>
      </c>
      <c r="G230">
        <v>0.3063224088</v>
      </c>
      <c r="H230" t="str">
        <f>_xlfn.CONCAT("(",ROUND(tum_race_data[[#This Row],[ageadj_CI_Lo]],1),"-",ROUND(tum_race_data[[#This Row],[ageadj_CI_Hi]],1),")")</f>
        <v>(0-0.3)</v>
      </c>
    </row>
    <row r="231" spans="1:8" x14ac:dyDescent="0.25">
      <c r="A231">
        <v>2015</v>
      </c>
      <c r="B231" t="s">
        <v>21</v>
      </c>
      <c r="C231" t="s">
        <v>62</v>
      </c>
      <c r="D231">
        <v>14</v>
      </c>
      <c r="E231">
        <v>0.55627043750000005</v>
      </c>
      <c r="F231">
        <v>0.26487816269999997</v>
      </c>
      <c r="G231">
        <v>0.84766271230000001</v>
      </c>
      <c r="H231" t="str">
        <f>_xlfn.CONCAT("(",ROUND(tum_race_data[[#This Row],[ageadj_CI_Lo]],1),"-",ROUND(tum_race_data[[#This Row],[ageadj_CI_Hi]],1),")")</f>
        <v>(0.3-0.8)</v>
      </c>
    </row>
    <row r="232" spans="1:8" x14ac:dyDescent="0.25">
      <c r="A232">
        <v>2015</v>
      </c>
      <c r="B232" t="s">
        <v>22</v>
      </c>
      <c r="C232" t="s">
        <v>62</v>
      </c>
      <c r="D232">
        <v>21</v>
      </c>
      <c r="E232">
        <v>1.0856489465000001</v>
      </c>
      <c r="F232">
        <v>0.62130922209999995</v>
      </c>
      <c r="G232">
        <v>1.5499886707999999</v>
      </c>
      <c r="H232" t="str">
        <f>_xlfn.CONCAT("(",ROUND(tum_race_data[[#This Row],[ageadj_CI_Lo]],1),"-",ROUND(tum_race_data[[#This Row],[ageadj_CI_Hi]],1),")")</f>
        <v>(0.6-1.5)</v>
      </c>
    </row>
    <row r="233" spans="1:8" x14ac:dyDescent="0.25">
      <c r="A233">
        <v>2015</v>
      </c>
      <c r="B233" t="s">
        <v>23</v>
      </c>
      <c r="C233" t="s">
        <v>62</v>
      </c>
      <c r="D233">
        <v>42</v>
      </c>
      <c r="E233">
        <v>2.1379458952000001</v>
      </c>
      <c r="F233">
        <v>1.4913571564000001</v>
      </c>
      <c r="G233">
        <v>2.7845346339999999</v>
      </c>
      <c r="H233" t="str">
        <f>_xlfn.CONCAT("(",ROUND(tum_race_data[[#This Row],[ageadj_CI_Lo]],1),"-",ROUND(tum_race_data[[#This Row],[ageadj_CI_Hi]],1),")")</f>
        <v>(1.5-2.8)</v>
      </c>
    </row>
    <row r="234" spans="1:8" x14ac:dyDescent="0.25">
      <c r="A234">
        <v>2015</v>
      </c>
      <c r="B234" t="s">
        <v>9</v>
      </c>
      <c r="C234" t="s">
        <v>63</v>
      </c>
      <c r="D234">
        <v>5</v>
      </c>
      <c r="E234">
        <v>1.8871428106999999</v>
      </c>
      <c r="F234">
        <v>0.23298920440000001</v>
      </c>
      <c r="G234">
        <v>3.5412964169999999</v>
      </c>
      <c r="H234" t="str">
        <f>_xlfn.CONCAT("(",ROUND(tum_race_data[[#This Row],[ageadj_CI_Lo]],1),"-",ROUND(tum_race_data[[#This Row],[ageadj_CI_Hi]],1),")")</f>
        <v>(0.2-3.5)</v>
      </c>
    </row>
    <row r="235" spans="1:8" x14ac:dyDescent="0.25">
      <c r="A235">
        <v>2015</v>
      </c>
      <c r="B235" t="s">
        <v>10</v>
      </c>
      <c r="C235" t="s">
        <v>63</v>
      </c>
      <c r="D235">
        <v>2</v>
      </c>
      <c r="E235">
        <v>0.77442490090000005</v>
      </c>
      <c r="F235">
        <v>0</v>
      </c>
      <c r="G235">
        <v>1.8477230549000001</v>
      </c>
      <c r="H235" t="str">
        <f>_xlfn.CONCAT("(",ROUND(tum_race_data[[#This Row],[ageadj_CI_Lo]],1),"-",ROUND(tum_race_data[[#This Row],[ageadj_CI_Hi]],1),")")</f>
        <v>(0-1.8)</v>
      </c>
    </row>
    <row r="236" spans="1:8" x14ac:dyDescent="0.25">
      <c r="A236">
        <v>2015</v>
      </c>
      <c r="B236" t="s">
        <v>11</v>
      </c>
      <c r="C236" t="s">
        <v>63</v>
      </c>
      <c r="D236">
        <v>1</v>
      </c>
      <c r="E236">
        <v>0.36480131659999998</v>
      </c>
      <c r="F236">
        <v>0</v>
      </c>
      <c r="G236">
        <v>1.0798118970999999</v>
      </c>
      <c r="H236" t="str">
        <f>_xlfn.CONCAT("(",ROUND(tum_race_data[[#This Row],[ageadj_CI_Lo]],1),"-",ROUND(tum_race_data[[#This Row],[ageadj_CI_Hi]],1),")")</f>
        <v>(0-1.1)</v>
      </c>
    </row>
    <row r="237" spans="1:8" x14ac:dyDescent="0.25">
      <c r="A237">
        <v>2015</v>
      </c>
      <c r="B237" t="s">
        <v>12</v>
      </c>
      <c r="C237" t="s">
        <v>63</v>
      </c>
      <c r="D237">
        <v>1</v>
      </c>
      <c r="E237">
        <v>0.66357160530000003</v>
      </c>
      <c r="F237">
        <v>0</v>
      </c>
      <c r="G237">
        <v>1.9641719516</v>
      </c>
      <c r="H237" t="str">
        <f>_xlfn.CONCAT("(",ROUND(tum_race_data[[#This Row],[ageadj_CI_Lo]],1),"-",ROUND(tum_race_data[[#This Row],[ageadj_CI_Hi]],1),")")</f>
        <v>(0-2)</v>
      </c>
    </row>
    <row r="238" spans="1:8" x14ac:dyDescent="0.25">
      <c r="A238">
        <v>2015</v>
      </c>
      <c r="B238" t="s">
        <v>13</v>
      </c>
      <c r="C238" t="s">
        <v>63</v>
      </c>
      <c r="D238">
        <v>2</v>
      </c>
      <c r="E238">
        <v>0.85900026829999998</v>
      </c>
      <c r="F238">
        <v>0</v>
      </c>
      <c r="G238">
        <v>2.0495139012000001</v>
      </c>
      <c r="H238" t="str">
        <f>_xlfn.CONCAT("(",ROUND(tum_race_data[[#This Row],[ageadj_CI_Lo]],1),"-",ROUND(tum_race_data[[#This Row],[ageadj_CI_Hi]],1),")")</f>
        <v>(0-2)</v>
      </c>
    </row>
    <row r="239" spans="1:8" x14ac:dyDescent="0.25">
      <c r="A239">
        <v>2015</v>
      </c>
      <c r="B239" t="s">
        <v>15</v>
      </c>
      <c r="C239" t="s">
        <v>63</v>
      </c>
      <c r="D239">
        <v>3</v>
      </c>
      <c r="E239">
        <v>1.3555975133</v>
      </c>
      <c r="F239">
        <v>0</v>
      </c>
      <c r="G239">
        <v>2.8896005081</v>
      </c>
      <c r="H239" t="str">
        <f>_xlfn.CONCAT("(",ROUND(tum_race_data[[#This Row],[ageadj_CI_Lo]],1),"-",ROUND(tum_race_data[[#This Row],[ageadj_CI_Hi]],1),")")</f>
        <v>(0-2.9)</v>
      </c>
    </row>
    <row r="240" spans="1:8" x14ac:dyDescent="0.25">
      <c r="A240">
        <v>2015</v>
      </c>
      <c r="B240" t="s">
        <v>17</v>
      </c>
      <c r="C240" t="s">
        <v>63</v>
      </c>
      <c r="D240">
        <v>3</v>
      </c>
      <c r="E240">
        <v>1.1972932771</v>
      </c>
      <c r="F240">
        <v>0</v>
      </c>
      <c r="G240">
        <v>2.5521581648999998</v>
      </c>
      <c r="H240" t="str">
        <f>_xlfn.CONCAT("(",ROUND(tum_race_data[[#This Row],[ageadj_CI_Lo]],1),"-",ROUND(tum_race_data[[#This Row],[ageadj_CI_Hi]],1),")")</f>
        <v>(0-2.6)</v>
      </c>
    </row>
    <row r="241" spans="1:8" x14ac:dyDescent="0.25">
      <c r="A241">
        <v>2015</v>
      </c>
      <c r="B241" t="s">
        <v>18</v>
      </c>
      <c r="C241" t="s">
        <v>63</v>
      </c>
      <c r="D241">
        <v>1</v>
      </c>
      <c r="E241">
        <v>0.33829300880000002</v>
      </c>
      <c r="F241">
        <v>0</v>
      </c>
      <c r="G241">
        <v>1.001347306</v>
      </c>
      <c r="H241" t="str">
        <f>_xlfn.CONCAT("(",ROUND(tum_race_data[[#This Row],[ageadj_CI_Lo]],1),"-",ROUND(tum_race_data[[#This Row],[ageadj_CI_Hi]],1),")")</f>
        <v>(0-1)</v>
      </c>
    </row>
    <row r="242" spans="1:8" x14ac:dyDescent="0.25">
      <c r="A242">
        <v>2015</v>
      </c>
      <c r="B242" t="s">
        <v>19</v>
      </c>
      <c r="C242" t="s">
        <v>63</v>
      </c>
      <c r="D242">
        <v>3</v>
      </c>
      <c r="E242">
        <v>1.1972932771</v>
      </c>
      <c r="F242">
        <v>0</v>
      </c>
      <c r="G242">
        <v>2.5521581648999998</v>
      </c>
      <c r="H242" t="str">
        <f>_xlfn.CONCAT("(",ROUND(tum_race_data[[#This Row],[ageadj_CI_Lo]],1),"-",ROUND(tum_race_data[[#This Row],[ageadj_CI_Hi]],1),")")</f>
        <v>(0-2.6)</v>
      </c>
    </row>
    <row r="243" spans="1:8" x14ac:dyDescent="0.25">
      <c r="A243">
        <v>2015</v>
      </c>
      <c r="B243" t="s">
        <v>22</v>
      </c>
      <c r="C243" t="s">
        <v>63</v>
      </c>
      <c r="D243">
        <v>2</v>
      </c>
      <c r="E243">
        <v>0.79919683249999995</v>
      </c>
      <c r="F243">
        <v>0</v>
      </c>
      <c r="G243">
        <v>1.9068271321000001</v>
      </c>
      <c r="H243" t="str">
        <f>_xlfn.CONCAT("(",ROUND(tum_race_data[[#This Row],[ageadj_CI_Lo]],1),"-",ROUND(tum_race_data[[#This Row],[ageadj_CI_Hi]],1),")")</f>
        <v>(0-1.9)</v>
      </c>
    </row>
    <row r="244" spans="1:8" x14ac:dyDescent="0.25">
      <c r="A244">
        <v>2015</v>
      </c>
      <c r="B244" t="s">
        <v>23</v>
      </c>
      <c r="C244" t="s">
        <v>63</v>
      </c>
      <c r="D244">
        <v>3</v>
      </c>
      <c r="E244">
        <v>1.4027993501</v>
      </c>
      <c r="F244">
        <v>0</v>
      </c>
      <c r="G244">
        <v>2.9902162515000001</v>
      </c>
      <c r="H244" t="str">
        <f>_xlfn.CONCAT("(",ROUND(tum_race_data[[#This Row],[ageadj_CI_Lo]],1),"-",ROUND(tum_race_data[[#This Row],[ageadj_CI_Hi]],1),")")</f>
        <v>(0-3)</v>
      </c>
    </row>
    <row r="245" spans="1:8" x14ac:dyDescent="0.25">
      <c r="A245">
        <v>2015</v>
      </c>
      <c r="B245" t="s">
        <v>9</v>
      </c>
      <c r="C245" t="s">
        <v>64</v>
      </c>
      <c r="D245">
        <v>2</v>
      </c>
      <c r="E245">
        <v>4.9017909185999997</v>
      </c>
      <c r="F245">
        <v>0</v>
      </c>
      <c r="G245">
        <v>11.695326531999999</v>
      </c>
      <c r="H245" t="str">
        <f>_xlfn.CONCAT("(",ROUND(tum_race_data[[#This Row],[ageadj_CI_Lo]],1),"-",ROUND(tum_race_data[[#This Row],[ageadj_CI_Hi]],1),")")</f>
        <v>(0-11.7)</v>
      </c>
    </row>
    <row r="246" spans="1:8" x14ac:dyDescent="0.25">
      <c r="A246">
        <v>2015</v>
      </c>
      <c r="B246" t="s">
        <v>19</v>
      </c>
      <c r="C246" t="s">
        <v>64</v>
      </c>
      <c r="D246">
        <v>1</v>
      </c>
      <c r="E246">
        <v>1.9918661264999999</v>
      </c>
      <c r="F246">
        <v>0</v>
      </c>
      <c r="G246">
        <v>5.8959237345000002</v>
      </c>
      <c r="H246" t="str">
        <f>_xlfn.CONCAT("(",ROUND(tum_race_data[[#This Row],[ageadj_CI_Lo]],1),"-",ROUND(tum_race_data[[#This Row],[ageadj_CI_Hi]],1),")")</f>
        <v>(0-5.9)</v>
      </c>
    </row>
    <row r="247" spans="1:8" x14ac:dyDescent="0.25">
      <c r="A247">
        <v>2015</v>
      </c>
      <c r="B247" t="s">
        <v>22</v>
      </c>
      <c r="C247" t="s">
        <v>64</v>
      </c>
      <c r="D247">
        <v>1</v>
      </c>
      <c r="E247">
        <v>4.0764915871999996</v>
      </c>
      <c r="F247">
        <v>0</v>
      </c>
      <c r="G247">
        <v>12.066415098</v>
      </c>
      <c r="H247" t="str">
        <f>_xlfn.CONCAT("(",ROUND(tum_race_data[[#This Row],[ageadj_CI_Lo]],1),"-",ROUND(tum_race_data[[#This Row],[ageadj_CI_Hi]],1),")")</f>
        <v>(0-12.1)</v>
      </c>
    </row>
    <row r="248" spans="1:8" x14ac:dyDescent="0.25">
      <c r="A248">
        <v>2015</v>
      </c>
      <c r="B248" t="s">
        <v>9</v>
      </c>
      <c r="C248" t="s">
        <v>65</v>
      </c>
      <c r="D248">
        <v>3</v>
      </c>
      <c r="E248">
        <v>0.87043794500000005</v>
      </c>
      <c r="F248">
        <v>0</v>
      </c>
      <c r="G248">
        <v>1.8554312053999999</v>
      </c>
      <c r="H248" t="str">
        <f>_xlfn.CONCAT("(",ROUND(tum_race_data[[#This Row],[ageadj_CI_Lo]],1),"-",ROUND(tum_race_data[[#This Row],[ageadj_CI_Hi]],1),")")</f>
        <v>(0-1.9)</v>
      </c>
    </row>
    <row r="249" spans="1:8" x14ac:dyDescent="0.25">
      <c r="A249">
        <v>2015</v>
      </c>
      <c r="B249" t="s">
        <v>10</v>
      </c>
      <c r="C249" t="s">
        <v>65</v>
      </c>
      <c r="D249">
        <v>5</v>
      </c>
      <c r="E249">
        <v>1.865800873</v>
      </c>
      <c r="F249">
        <v>0.2303542999</v>
      </c>
      <c r="G249">
        <v>3.5012474461999998</v>
      </c>
      <c r="H249" t="str">
        <f>_xlfn.CONCAT("(",ROUND(tum_race_data[[#This Row],[ageadj_CI_Lo]],1),"-",ROUND(tum_race_data[[#This Row],[ageadj_CI_Hi]],1),")")</f>
        <v>(0.2-3.5)</v>
      </c>
    </row>
    <row r="250" spans="1:8" x14ac:dyDescent="0.25">
      <c r="A250">
        <v>2015</v>
      </c>
      <c r="B250" t="s">
        <v>11</v>
      </c>
      <c r="C250" t="s">
        <v>65</v>
      </c>
      <c r="D250">
        <v>1</v>
      </c>
      <c r="E250">
        <v>0.27367800980000001</v>
      </c>
      <c r="F250">
        <v>0</v>
      </c>
      <c r="G250">
        <v>0.81008690910000003</v>
      </c>
      <c r="H250" t="str">
        <f>_xlfn.CONCAT("(",ROUND(tum_race_data[[#This Row],[ageadj_CI_Lo]],1),"-",ROUND(tum_race_data[[#This Row],[ageadj_CI_Hi]],1),")")</f>
        <v>(0-0.8)</v>
      </c>
    </row>
    <row r="251" spans="1:8" x14ac:dyDescent="0.25">
      <c r="A251">
        <v>2015</v>
      </c>
      <c r="B251" t="s">
        <v>15</v>
      </c>
      <c r="C251" t="s">
        <v>65</v>
      </c>
      <c r="D251">
        <v>1</v>
      </c>
      <c r="E251">
        <v>0.36462327179999998</v>
      </c>
      <c r="F251">
        <v>0</v>
      </c>
      <c r="G251">
        <v>1.0792848845</v>
      </c>
      <c r="H251" t="str">
        <f>_xlfn.CONCAT("(",ROUND(tum_race_data[[#This Row],[ageadj_CI_Lo]],1),"-",ROUND(tum_race_data[[#This Row],[ageadj_CI_Hi]],1),")")</f>
        <v>(0-1.1)</v>
      </c>
    </row>
    <row r="252" spans="1:8" x14ac:dyDescent="0.25">
      <c r="A252">
        <v>2015</v>
      </c>
      <c r="B252" t="s">
        <v>17</v>
      </c>
      <c r="C252" t="s">
        <v>65</v>
      </c>
      <c r="D252">
        <v>2</v>
      </c>
      <c r="E252">
        <v>0.67544813049999997</v>
      </c>
      <c r="F252">
        <v>0</v>
      </c>
      <c r="G252">
        <v>1.6115714792</v>
      </c>
      <c r="H252" t="str">
        <f>_xlfn.CONCAT("(",ROUND(tum_race_data[[#This Row],[ageadj_CI_Lo]],1),"-",ROUND(tum_race_data[[#This Row],[ageadj_CI_Hi]],1),")")</f>
        <v>(0-1.6)</v>
      </c>
    </row>
    <row r="253" spans="1:8" x14ac:dyDescent="0.25">
      <c r="A253">
        <v>2015</v>
      </c>
      <c r="B253" t="s">
        <v>21</v>
      </c>
      <c r="C253" t="s">
        <v>65</v>
      </c>
      <c r="D253">
        <v>1</v>
      </c>
      <c r="E253">
        <v>0.27367800980000001</v>
      </c>
      <c r="F253">
        <v>0</v>
      </c>
      <c r="G253">
        <v>0.81008690910000003</v>
      </c>
      <c r="H253" t="str">
        <f>_xlfn.CONCAT("(",ROUND(tum_race_data[[#This Row],[ageadj_CI_Lo]],1),"-",ROUND(tum_race_data[[#This Row],[ageadj_CI_Hi]],1),")")</f>
        <v>(0-0.8)</v>
      </c>
    </row>
    <row r="254" spans="1:8" x14ac:dyDescent="0.25">
      <c r="A254">
        <v>2015</v>
      </c>
      <c r="B254" t="s">
        <v>22</v>
      </c>
      <c r="C254" t="s">
        <v>65</v>
      </c>
      <c r="D254">
        <v>1</v>
      </c>
      <c r="E254">
        <v>0.40177012070000001</v>
      </c>
      <c r="F254">
        <v>0</v>
      </c>
      <c r="G254">
        <v>1.1892395572000001</v>
      </c>
      <c r="H254" t="str">
        <f>_xlfn.CONCAT("(",ROUND(tum_race_data[[#This Row],[ageadj_CI_Lo]],1),"-",ROUND(tum_race_data[[#This Row],[ageadj_CI_Hi]],1),")")</f>
        <v>(0-1.2)</v>
      </c>
    </row>
    <row r="255" spans="1:8" x14ac:dyDescent="0.25">
      <c r="A255">
        <v>2015</v>
      </c>
      <c r="B255" t="s">
        <v>23</v>
      </c>
      <c r="C255" t="s">
        <v>65</v>
      </c>
      <c r="D255">
        <v>1</v>
      </c>
      <c r="E255">
        <v>0.3497711785</v>
      </c>
      <c r="F255">
        <v>0</v>
      </c>
      <c r="G255">
        <v>1.0353226882</v>
      </c>
      <c r="H255" t="str">
        <f>_xlfn.CONCAT("(",ROUND(tum_race_data[[#This Row],[ageadj_CI_Lo]],1),"-",ROUND(tum_race_data[[#This Row],[ageadj_CI_Hi]],1),")")</f>
        <v>(0-1)</v>
      </c>
    </row>
    <row r="256" spans="1:8" x14ac:dyDescent="0.25">
      <c r="A256">
        <v>2015</v>
      </c>
      <c r="B256" t="s">
        <v>10</v>
      </c>
      <c r="C256" t="s">
        <v>66</v>
      </c>
      <c r="D256">
        <v>3</v>
      </c>
      <c r="E256">
        <v>0.86225472309999995</v>
      </c>
      <c r="F256">
        <v>0</v>
      </c>
      <c r="G256">
        <v>1.8379877961</v>
      </c>
      <c r="H256" t="str">
        <f>_xlfn.CONCAT("(",ROUND(tum_race_data[[#This Row],[ageadj_CI_Lo]],1),"-",ROUND(tum_race_data[[#This Row],[ageadj_CI_Hi]],1),")")</f>
        <v>(0-1.8)</v>
      </c>
    </row>
    <row r="257" spans="1:8" x14ac:dyDescent="0.25">
      <c r="A257">
        <v>2015</v>
      </c>
      <c r="B257" t="s">
        <v>15</v>
      </c>
      <c r="C257" t="s">
        <v>66</v>
      </c>
      <c r="D257">
        <v>3</v>
      </c>
      <c r="E257">
        <v>0.46570243300000003</v>
      </c>
      <c r="F257">
        <v>0</v>
      </c>
      <c r="G257">
        <v>0.99269434619999997</v>
      </c>
      <c r="H257" t="str">
        <f>_xlfn.CONCAT("(",ROUND(tum_race_data[[#This Row],[ageadj_CI_Lo]],1),"-",ROUND(tum_race_data[[#This Row],[ageadj_CI_Hi]],1),")")</f>
        <v>(0-1)</v>
      </c>
    </row>
    <row r="258" spans="1:8" x14ac:dyDescent="0.25">
      <c r="A258">
        <v>2015</v>
      </c>
      <c r="B258" t="s">
        <v>16</v>
      </c>
      <c r="C258" t="s">
        <v>66</v>
      </c>
      <c r="D258">
        <v>3</v>
      </c>
      <c r="E258">
        <v>0.74477269099999999</v>
      </c>
      <c r="F258">
        <v>0</v>
      </c>
      <c r="G258">
        <v>1.5875623297999999</v>
      </c>
      <c r="H258" t="str">
        <f>_xlfn.CONCAT("(",ROUND(tum_race_data[[#This Row],[ageadj_CI_Lo]],1),"-",ROUND(tum_race_data[[#This Row],[ageadj_CI_Hi]],1),")")</f>
        <v>(0-1.6)</v>
      </c>
    </row>
    <row r="259" spans="1:8" x14ac:dyDescent="0.25">
      <c r="A259">
        <v>2015</v>
      </c>
      <c r="B259" t="s">
        <v>17</v>
      </c>
      <c r="C259" t="s">
        <v>66</v>
      </c>
      <c r="D259">
        <v>1</v>
      </c>
      <c r="E259">
        <v>0.16259924009999999</v>
      </c>
      <c r="F259">
        <v>0</v>
      </c>
      <c r="G259">
        <v>0.48129375060000001</v>
      </c>
      <c r="H259" t="str">
        <f>_xlfn.CONCAT("(",ROUND(tum_race_data[[#This Row],[ageadj_CI_Lo]],1),"-",ROUND(tum_race_data[[#This Row],[ageadj_CI_Hi]],1),")")</f>
        <v>(0-0.5)</v>
      </c>
    </row>
    <row r="260" spans="1:8" x14ac:dyDescent="0.25">
      <c r="A260">
        <v>2015</v>
      </c>
      <c r="B260" t="s">
        <v>19</v>
      </c>
      <c r="C260" t="s">
        <v>66</v>
      </c>
      <c r="D260">
        <v>1</v>
      </c>
      <c r="E260">
        <v>0.16259924009999999</v>
      </c>
      <c r="F260">
        <v>0</v>
      </c>
      <c r="G260">
        <v>0.48129375060000001</v>
      </c>
      <c r="H260" t="str">
        <f>_xlfn.CONCAT("(",ROUND(tum_race_data[[#This Row],[ageadj_CI_Lo]],1),"-",ROUND(tum_race_data[[#This Row],[ageadj_CI_Hi]],1),")")</f>
        <v>(0-0.5)</v>
      </c>
    </row>
    <row r="261" spans="1:8" x14ac:dyDescent="0.25">
      <c r="A261">
        <v>2015</v>
      </c>
      <c r="B261" t="s">
        <v>22</v>
      </c>
      <c r="C261" t="s">
        <v>66</v>
      </c>
      <c r="D261">
        <v>2</v>
      </c>
      <c r="E261">
        <v>0.26294622579999999</v>
      </c>
      <c r="F261">
        <v>0</v>
      </c>
      <c r="G261">
        <v>0.62737110200000001</v>
      </c>
      <c r="H261" t="str">
        <f>_xlfn.CONCAT("(",ROUND(tum_race_data[[#This Row],[ageadj_CI_Lo]],1),"-",ROUND(tum_race_data[[#This Row],[ageadj_CI_Hi]],1),")")</f>
        <v>(0-0.6)</v>
      </c>
    </row>
    <row r="262" spans="1:8" x14ac:dyDescent="0.25">
      <c r="A262">
        <v>2015</v>
      </c>
      <c r="B262" t="s">
        <v>23</v>
      </c>
      <c r="C262" t="s">
        <v>66</v>
      </c>
      <c r="D262">
        <v>6</v>
      </c>
      <c r="E262">
        <v>2.0400456770000002</v>
      </c>
      <c r="F262">
        <v>0.40766916320000002</v>
      </c>
      <c r="G262">
        <v>3.6724221907999999</v>
      </c>
      <c r="H262" t="str">
        <f>_xlfn.CONCAT("(",ROUND(tum_race_data[[#This Row],[ageadj_CI_Lo]],1),"-",ROUND(tum_race_data[[#This Row],[ageadj_CI_Hi]],1),")")</f>
        <v>(0.4-3.7)</v>
      </c>
    </row>
    <row r="263" spans="1:8" x14ac:dyDescent="0.25">
      <c r="A263">
        <v>2015</v>
      </c>
      <c r="B263" t="s">
        <v>17</v>
      </c>
      <c r="C263" t="s">
        <v>67</v>
      </c>
      <c r="D263">
        <v>1</v>
      </c>
      <c r="F263">
        <v>0</v>
      </c>
      <c r="H263" t="str">
        <f>_xlfn.CONCAT("(",ROUND(tum_race_data[[#This Row],[ageadj_CI_Lo]],1),"-",ROUND(tum_race_data[[#This Row],[ageadj_CI_Hi]],1),")")</f>
        <v>(0-0)</v>
      </c>
    </row>
    <row r="264" spans="1:8" x14ac:dyDescent="0.25">
      <c r="A264">
        <v>2015</v>
      </c>
      <c r="B264" t="s">
        <v>17</v>
      </c>
      <c r="C264" t="s">
        <v>44</v>
      </c>
      <c r="D264">
        <v>1</v>
      </c>
      <c r="F264">
        <v>0</v>
      </c>
      <c r="H264" t="str">
        <f>_xlfn.CONCAT("(",ROUND(tum_race_data[[#This Row],[ageadj_CI_Lo]],1),"-",ROUND(tum_race_data[[#This Row],[ageadj_CI_Hi]],1),")")</f>
        <v>(0-0)</v>
      </c>
    </row>
    <row r="265" spans="1:8" x14ac:dyDescent="0.25">
      <c r="A265">
        <v>2016</v>
      </c>
      <c r="B265" t="s">
        <v>9</v>
      </c>
      <c r="C265" t="s">
        <v>62</v>
      </c>
      <c r="D265">
        <v>68</v>
      </c>
      <c r="E265">
        <v>2.9914803670999999</v>
      </c>
      <c r="F265">
        <v>2.2804506177000001</v>
      </c>
      <c r="G265">
        <v>3.7025101165000001</v>
      </c>
      <c r="H265" t="str">
        <f>_xlfn.CONCAT("(",ROUND(tum_race_data[[#This Row],[ageadj_CI_Lo]],1),"-",ROUND(tum_race_data[[#This Row],[ageadj_CI_Hi]],1),")")</f>
        <v>(2.3-3.7)</v>
      </c>
    </row>
    <row r="266" spans="1:8" x14ac:dyDescent="0.25">
      <c r="A266">
        <v>2016</v>
      </c>
      <c r="B266" t="s">
        <v>10</v>
      </c>
      <c r="C266" t="s">
        <v>62</v>
      </c>
      <c r="D266">
        <v>42</v>
      </c>
      <c r="E266">
        <v>1.8600750697999999</v>
      </c>
      <c r="F266">
        <v>1.2975240735</v>
      </c>
      <c r="G266">
        <v>2.4226260661999999</v>
      </c>
      <c r="H266" t="str">
        <f>_xlfn.CONCAT("(",ROUND(tum_race_data[[#This Row],[ageadj_CI_Lo]],1),"-",ROUND(tum_race_data[[#This Row],[ageadj_CI_Hi]],1),")")</f>
        <v>(1.3-2.4)</v>
      </c>
    </row>
    <row r="267" spans="1:8" x14ac:dyDescent="0.25">
      <c r="A267">
        <v>2016</v>
      </c>
      <c r="B267" t="s">
        <v>11</v>
      </c>
      <c r="C267" t="s">
        <v>62</v>
      </c>
      <c r="D267">
        <v>3</v>
      </c>
      <c r="E267">
        <v>0.1069223089</v>
      </c>
      <c r="F267">
        <v>0</v>
      </c>
      <c r="G267">
        <v>0.22791629150000001</v>
      </c>
      <c r="H267" t="str">
        <f>_xlfn.CONCAT("(",ROUND(tum_race_data[[#This Row],[ageadj_CI_Lo]],1),"-",ROUND(tum_race_data[[#This Row],[ageadj_CI_Hi]],1),")")</f>
        <v>(0-0.2)</v>
      </c>
    </row>
    <row r="268" spans="1:8" x14ac:dyDescent="0.25">
      <c r="A268">
        <v>2016</v>
      </c>
      <c r="B268" t="s">
        <v>12</v>
      </c>
      <c r="C268" t="s">
        <v>62</v>
      </c>
      <c r="D268">
        <v>11</v>
      </c>
      <c r="E268">
        <v>0.55696071599999997</v>
      </c>
      <c r="F268">
        <v>0.22781796630000001</v>
      </c>
      <c r="G268">
        <v>0.88610346579999999</v>
      </c>
      <c r="H268" t="str">
        <f>_xlfn.CONCAT("(",ROUND(tum_race_data[[#This Row],[ageadj_CI_Lo]],1),"-",ROUND(tum_race_data[[#This Row],[ageadj_CI_Hi]],1),")")</f>
        <v>(0.2-0.9)</v>
      </c>
    </row>
    <row r="269" spans="1:8" x14ac:dyDescent="0.25">
      <c r="A269">
        <v>2016</v>
      </c>
      <c r="B269" t="s">
        <v>13</v>
      </c>
      <c r="C269" t="s">
        <v>62</v>
      </c>
      <c r="D269">
        <v>7</v>
      </c>
      <c r="E269">
        <v>0.312508493</v>
      </c>
      <c r="F269">
        <v>8.0998961600000002E-2</v>
      </c>
      <c r="G269">
        <v>0.54401802440000002</v>
      </c>
      <c r="H269" t="str">
        <f>_xlfn.CONCAT("(",ROUND(tum_race_data[[#This Row],[ageadj_CI_Lo]],1),"-",ROUND(tum_race_data[[#This Row],[ageadj_CI_Hi]],1),")")</f>
        <v>(0.1-0.5)</v>
      </c>
    </row>
    <row r="270" spans="1:8" x14ac:dyDescent="0.25">
      <c r="A270">
        <v>2016</v>
      </c>
      <c r="B270" t="s">
        <v>14</v>
      </c>
      <c r="C270" t="s">
        <v>62</v>
      </c>
      <c r="D270">
        <v>6</v>
      </c>
      <c r="E270">
        <v>0.2749343642</v>
      </c>
      <c r="F270">
        <v>5.4941055199999998E-2</v>
      </c>
      <c r="G270">
        <v>0.49492767319999997</v>
      </c>
      <c r="H270" t="str">
        <f>_xlfn.CONCAT("(",ROUND(tum_race_data[[#This Row],[ageadj_CI_Lo]],1),"-",ROUND(tum_race_data[[#This Row],[ageadj_CI_Hi]],1),")")</f>
        <v>(0.1-0.5)</v>
      </c>
    </row>
    <row r="271" spans="1:8" x14ac:dyDescent="0.25">
      <c r="A271">
        <v>2016</v>
      </c>
      <c r="B271" t="s">
        <v>15</v>
      </c>
      <c r="C271" t="s">
        <v>62</v>
      </c>
      <c r="D271">
        <v>17</v>
      </c>
      <c r="E271">
        <v>0.85457364309999995</v>
      </c>
      <c r="F271">
        <v>0.44833511990000002</v>
      </c>
      <c r="G271">
        <v>1.2608121664</v>
      </c>
      <c r="H271" t="str">
        <f>_xlfn.CONCAT("(",ROUND(tum_race_data[[#This Row],[ageadj_CI_Lo]],1),"-",ROUND(tum_race_data[[#This Row],[ageadj_CI_Hi]],1),")")</f>
        <v>(0.4-1.3)</v>
      </c>
    </row>
    <row r="272" spans="1:8" x14ac:dyDescent="0.25">
      <c r="A272">
        <v>2016</v>
      </c>
      <c r="B272" t="s">
        <v>16</v>
      </c>
      <c r="C272" t="s">
        <v>62</v>
      </c>
      <c r="D272">
        <v>6</v>
      </c>
      <c r="E272">
        <v>0.327443441</v>
      </c>
      <c r="F272">
        <v>6.5434119999999998E-2</v>
      </c>
      <c r="G272">
        <v>0.58945276209999997</v>
      </c>
      <c r="H272" t="str">
        <f>_xlfn.CONCAT("(",ROUND(tum_race_data[[#This Row],[ageadj_CI_Lo]],1),"-",ROUND(tum_race_data[[#This Row],[ageadj_CI_Hi]],1),")")</f>
        <v>(0.1-0.6)</v>
      </c>
    </row>
    <row r="273" spans="1:8" x14ac:dyDescent="0.25">
      <c r="A273">
        <v>2016</v>
      </c>
      <c r="B273" t="s">
        <v>17</v>
      </c>
      <c r="C273" t="s">
        <v>62</v>
      </c>
      <c r="D273">
        <v>82</v>
      </c>
      <c r="E273">
        <v>3.9127023570000001</v>
      </c>
      <c r="F273">
        <v>3.0658143999999998</v>
      </c>
      <c r="G273">
        <v>4.7595903140000004</v>
      </c>
      <c r="H273" t="str">
        <f>_xlfn.CONCAT("(",ROUND(tum_race_data[[#This Row],[ageadj_CI_Lo]],1),"-",ROUND(tum_race_data[[#This Row],[ageadj_CI_Hi]],1),")")</f>
        <v>(3.1-4.8)</v>
      </c>
    </row>
    <row r="274" spans="1:8" x14ac:dyDescent="0.25">
      <c r="A274">
        <v>2016</v>
      </c>
      <c r="B274" t="s">
        <v>18</v>
      </c>
      <c r="C274" t="s">
        <v>62</v>
      </c>
      <c r="D274">
        <v>11</v>
      </c>
      <c r="E274">
        <v>0.41379152740000003</v>
      </c>
      <c r="F274">
        <v>0.1692563614</v>
      </c>
      <c r="G274">
        <v>0.65832669340000005</v>
      </c>
      <c r="H274" t="str">
        <f>_xlfn.CONCAT("(",ROUND(tum_race_data[[#This Row],[ageadj_CI_Lo]],1),"-",ROUND(tum_race_data[[#This Row],[ageadj_CI_Hi]],1),")")</f>
        <v>(0.2-0.7)</v>
      </c>
    </row>
    <row r="275" spans="1:8" x14ac:dyDescent="0.25">
      <c r="A275">
        <v>2016</v>
      </c>
      <c r="B275" t="s">
        <v>19</v>
      </c>
      <c r="C275" t="s">
        <v>62</v>
      </c>
      <c r="D275">
        <v>6</v>
      </c>
      <c r="E275">
        <v>0.27452133719999999</v>
      </c>
      <c r="F275">
        <v>5.4858518699999997E-2</v>
      </c>
      <c r="G275">
        <v>0.49418415580000002</v>
      </c>
      <c r="H275" t="str">
        <f>_xlfn.CONCAT("(",ROUND(tum_race_data[[#This Row],[ageadj_CI_Lo]],1),"-",ROUND(tum_race_data[[#This Row],[ageadj_CI_Hi]],1),")")</f>
        <v>(0.1-0.5)</v>
      </c>
    </row>
    <row r="276" spans="1:8" x14ac:dyDescent="0.25">
      <c r="A276">
        <v>2016</v>
      </c>
      <c r="B276" t="s">
        <v>20</v>
      </c>
      <c r="C276" t="s">
        <v>62</v>
      </c>
      <c r="D276">
        <v>7</v>
      </c>
      <c r="E276">
        <v>0.27357483500000002</v>
      </c>
      <c r="F276">
        <v>7.0907761099999994E-2</v>
      </c>
      <c r="G276">
        <v>0.47624190900000002</v>
      </c>
      <c r="H276" t="str">
        <f>_xlfn.CONCAT("(",ROUND(tum_race_data[[#This Row],[ageadj_CI_Lo]],1),"-",ROUND(tum_race_data[[#This Row],[ageadj_CI_Hi]],1),")")</f>
        <v>(0.1-0.5)</v>
      </c>
    </row>
    <row r="277" spans="1:8" x14ac:dyDescent="0.25">
      <c r="A277">
        <v>2016</v>
      </c>
      <c r="B277" t="s">
        <v>21</v>
      </c>
      <c r="C277" t="s">
        <v>62</v>
      </c>
      <c r="D277">
        <v>3</v>
      </c>
      <c r="E277">
        <v>0.109268695</v>
      </c>
      <c r="F277">
        <v>0</v>
      </c>
      <c r="G277">
        <v>0.2329178636</v>
      </c>
      <c r="H277" t="str">
        <f>_xlfn.CONCAT("(",ROUND(tum_race_data[[#This Row],[ageadj_CI_Lo]],1),"-",ROUND(tum_race_data[[#This Row],[ageadj_CI_Hi]],1),")")</f>
        <v>(0-0.2)</v>
      </c>
    </row>
    <row r="278" spans="1:8" x14ac:dyDescent="0.25">
      <c r="A278">
        <v>2016</v>
      </c>
      <c r="B278" t="s">
        <v>22</v>
      </c>
      <c r="C278" t="s">
        <v>62</v>
      </c>
      <c r="D278">
        <v>41</v>
      </c>
      <c r="E278">
        <v>2.1092349936999999</v>
      </c>
      <c r="F278">
        <v>1.4635969528999999</v>
      </c>
      <c r="G278">
        <v>2.7548730345000001</v>
      </c>
      <c r="H278" t="str">
        <f>_xlfn.CONCAT("(",ROUND(tum_race_data[[#This Row],[ageadj_CI_Lo]],1),"-",ROUND(tum_race_data[[#This Row],[ageadj_CI_Hi]],1),")")</f>
        <v>(1.5-2.8)</v>
      </c>
    </row>
    <row r="279" spans="1:8" x14ac:dyDescent="0.25">
      <c r="A279">
        <v>2016</v>
      </c>
      <c r="B279" t="s">
        <v>23</v>
      </c>
      <c r="C279" t="s">
        <v>62</v>
      </c>
      <c r="D279">
        <v>36</v>
      </c>
      <c r="E279">
        <v>1.6464383783000001</v>
      </c>
      <c r="F279">
        <v>1.1086018414000001</v>
      </c>
      <c r="G279">
        <v>2.1842749152000001</v>
      </c>
      <c r="H279" t="str">
        <f>_xlfn.CONCAT("(",ROUND(tum_race_data[[#This Row],[ageadj_CI_Lo]],1),"-",ROUND(tum_race_data[[#This Row],[ageadj_CI_Hi]],1),")")</f>
        <v>(1.1-2.2)</v>
      </c>
    </row>
    <row r="280" spans="1:8" x14ac:dyDescent="0.25">
      <c r="A280">
        <v>2016</v>
      </c>
      <c r="B280" t="s">
        <v>9</v>
      </c>
      <c r="C280" t="s">
        <v>63</v>
      </c>
      <c r="D280">
        <v>6</v>
      </c>
      <c r="E280">
        <v>2.3441402514999998</v>
      </c>
      <c r="F280">
        <v>0.46843740099999998</v>
      </c>
      <c r="G280">
        <v>4.2198431020999996</v>
      </c>
      <c r="H280" t="str">
        <f>_xlfn.CONCAT("(",ROUND(tum_race_data[[#This Row],[ageadj_CI_Lo]],1),"-",ROUND(tum_race_data[[#This Row],[ageadj_CI_Hi]],1),")")</f>
        <v>(0.5-4.2)</v>
      </c>
    </row>
    <row r="281" spans="1:8" x14ac:dyDescent="0.25">
      <c r="A281">
        <v>2016</v>
      </c>
      <c r="B281" t="s">
        <v>10</v>
      </c>
      <c r="C281" t="s">
        <v>63</v>
      </c>
      <c r="D281">
        <v>2</v>
      </c>
      <c r="E281">
        <v>0.74048873059999998</v>
      </c>
      <c r="F281">
        <v>0</v>
      </c>
      <c r="G281">
        <v>1.7667537521000001</v>
      </c>
      <c r="H281" t="str">
        <f>_xlfn.CONCAT("(",ROUND(tum_race_data[[#This Row],[ageadj_CI_Lo]],1),"-",ROUND(tum_race_data[[#This Row],[ageadj_CI_Hi]],1),")")</f>
        <v>(0-1.8)</v>
      </c>
    </row>
    <row r="282" spans="1:8" x14ac:dyDescent="0.25">
      <c r="A282">
        <v>2016</v>
      </c>
      <c r="B282" t="s">
        <v>12</v>
      </c>
      <c r="C282" t="s">
        <v>63</v>
      </c>
      <c r="D282">
        <v>2</v>
      </c>
      <c r="E282">
        <v>0.76131061970000002</v>
      </c>
      <c r="F282">
        <v>0</v>
      </c>
      <c r="G282">
        <v>1.8164333072000001</v>
      </c>
      <c r="H282" t="str">
        <f>_xlfn.CONCAT("(",ROUND(tum_race_data[[#This Row],[ageadj_CI_Lo]],1),"-",ROUND(tum_race_data[[#This Row],[ageadj_CI_Hi]],1),")")</f>
        <v>(0-1.8)</v>
      </c>
    </row>
    <row r="283" spans="1:8" x14ac:dyDescent="0.25">
      <c r="A283">
        <v>2016</v>
      </c>
      <c r="B283" t="s">
        <v>13</v>
      </c>
      <c r="C283" t="s">
        <v>63</v>
      </c>
      <c r="D283">
        <v>1</v>
      </c>
      <c r="E283">
        <v>0.63060047809999997</v>
      </c>
      <c r="F283">
        <v>0</v>
      </c>
      <c r="G283">
        <v>1.8665774153000001</v>
      </c>
      <c r="H283" t="str">
        <f>_xlfn.CONCAT("(",ROUND(tum_race_data[[#This Row],[ageadj_CI_Lo]],1),"-",ROUND(tum_race_data[[#This Row],[ageadj_CI_Hi]],1),")")</f>
        <v>(0-1.9)</v>
      </c>
    </row>
    <row r="284" spans="1:8" x14ac:dyDescent="0.25">
      <c r="A284">
        <v>2016</v>
      </c>
      <c r="B284" t="s">
        <v>15</v>
      </c>
      <c r="C284" t="s">
        <v>63</v>
      </c>
      <c r="D284">
        <v>2</v>
      </c>
      <c r="E284">
        <v>1.0440114853</v>
      </c>
      <c r="F284">
        <v>0</v>
      </c>
      <c r="G284">
        <v>2.4909375831</v>
      </c>
      <c r="H284" t="str">
        <f>_xlfn.CONCAT("(",ROUND(tum_race_data[[#This Row],[ageadj_CI_Lo]],1),"-",ROUND(tum_race_data[[#This Row],[ageadj_CI_Hi]],1),")")</f>
        <v>(0-2.5)</v>
      </c>
    </row>
    <row r="285" spans="1:8" x14ac:dyDescent="0.25">
      <c r="A285">
        <v>2016</v>
      </c>
      <c r="B285" t="s">
        <v>17</v>
      </c>
      <c r="C285" t="s">
        <v>63</v>
      </c>
      <c r="D285">
        <v>5</v>
      </c>
      <c r="E285">
        <v>1.7108123976</v>
      </c>
      <c r="F285">
        <v>0.21121921299999999</v>
      </c>
      <c r="G285">
        <v>3.2104055821999999</v>
      </c>
      <c r="H285" t="str">
        <f>_xlfn.CONCAT("(",ROUND(tum_race_data[[#This Row],[ageadj_CI_Lo]],1),"-",ROUND(tum_race_data[[#This Row],[ageadj_CI_Hi]],1),")")</f>
        <v>(0.2-3.2)</v>
      </c>
    </row>
    <row r="286" spans="1:8" x14ac:dyDescent="0.25">
      <c r="A286">
        <v>2016</v>
      </c>
      <c r="B286" t="s">
        <v>18</v>
      </c>
      <c r="C286" t="s">
        <v>63</v>
      </c>
      <c r="D286">
        <v>1</v>
      </c>
      <c r="E286">
        <v>0.41341100720000001</v>
      </c>
      <c r="F286">
        <v>0</v>
      </c>
      <c r="G286">
        <v>1.2236965813</v>
      </c>
      <c r="H286" t="str">
        <f>_xlfn.CONCAT("(",ROUND(tum_race_data[[#This Row],[ageadj_CI_Lo]],1),"-",ROUND(tum_race_data[[#This Row],[ageadj_CI_Hi]],1),")")</f>
        <v>(0-1.2)</v>
      </c>
    </row>
    <row r="287" spans="1:8" x14ac:dyDescent="0.25">
      <c r="A287">
        <v>2016</v>
      </c>
      <c r="B287" t="s">
        <v>22</v>
      </c>
      <c r="C287" t="s">
        <v>63</v>
      </c>
      <c r="D287">
        <v>2</v>
      </c>
      <c r="E287">
        <v>0.69579922500000002</v>
      </c>
      <c r="F287">
        <v>0</v>
      </c>
      <c r="G287">
        <v>1.6601277516999999</v>
      </c>
      <c r="H287" t="str">
        <f>_xlfn.CONCAT("(",ROUND(tum_race_data[[#This Row],[ageadj_CI_Lo]],1),"-",ROUND(tum_race_data[[#This Row],[ageadj_CI_Hi]],1),")")</f>
        <v>(0-1.7)</v>
      </c>
    </row>
    <row r="288" spans="1:8" x14ac:dyDescent="0.25">
      <c r="A288">
        <v>2016</v>
      </c>
      <c r="B288" t="s">
        <v>23</v>
      </c>
      <c r="C288" t="s">
        <v>63</v>
      </c>
      <c r="D288">
        <v>7</v>
      </c>
      <c r="E288">
        <v>2.8105496696999999</v>
      </c>
      <c r="F288">
        <v>0.72846533719999995</v>
      </c>
      <c r="G288">
        <v>4.8926340023000003</v>
      </c>
      <c r="H288" t="str">
        <f>_xlfn.CONCAT("(",ROUND(tum_race_data[[#This Row],[ageadj_CI_Lo]],1),"-",ROUND(tum_race_data[[#This Row],[ageadj_CI_Hi]],1),")")</f>
        <v>(0.7-4.9)</v>
      </c>
    </row>
    <row r="289" spans="1:8" x14ac:dyDescent="0.25">
      <c r="A289">
        <v>2016</v>
      </c>
      <c r="B289" t="s">
        <v>9</v>
      </c>
      <c r="C289" t="s">
        <v>64</v>
      </c>
      <c r="D289">
        <v>1</v>
      </c>
      <c r="E289">
        <v>2.4039679651000001</v>
      </c>
      <c r="F289">
        <v>0</v>
      </c>
      <c r="G289">
        <v>7.1157451765999999</v>
      </c>
      <c r="H289" t="str">
        <f>_xlfn.CONCAT("(",ROUND(tum_race_data[[#This Row],[ageadj_CI_Lo]],1),"-",ROUND(tum_race_data[[#This Row],[ageadj_CI_Hi]],1),")")</f>
        <v>(0-7.1)</v>
      </c>
    </row>
    <row r="290" spans="1:8" x14ac:dyDescent="0.25">
      <c r="A290">
        <v>2016</v>
      </c>
      <c r="B290" t="s">
        <v>13</v>
      </c>
      <c r="C290" t="s">
        <v>64</v>
      </c>
      <c r="D290">
        <v>1</v>
      </c>
      <c r="E290">
        <v>3.6898797368</v>
      </c>
      <c r="F290">
        <v>0</v>
      </c>
      <c r="G290">
        <v>10.922044021</v>
      </c>
      <c r="H290" t="str">
        <f>_xlfn.CONCAT("(",ROUND(tum_race_data[[#This Row],[ageadj_CI_Lo]],1),"-",ROUND(tum_race_data[[#This Row],[ageadj_CI_Hi]],1),")")</f>
        <v>(0-10.9)</v>
      </c>
    </row>
    <row r="291" spans="1:8" x14ac:dyDescent="0.25">
      <c r="A291">
        <v>2016</v>
      </c>
      <c r="B291" t="s">
        <v>18</v>
      </c>
      <c r="C291" t="s">
        <v>64</v>
      </c>
      <c r="D291">
        <v>1</v>
      </c>
      <c r="E291">
        <v>1.9332373143999999</v>
      </c>
      <c r="F291">
        <v>0</v>
      </c>
      <c r="G291">
        <v>5.7223824506999996</v>
      </c>
      <c r="H291" t="str">
        <f>_xlfn.CONCAT("(",ROUND(tum_race_data[[#This Row],[ageadj_CI_Lo]],1),"-",ROUND(tum_race_data[[#This Row],[ageadj_CI_Hi]],1),")")</f>
        <v>(0-5.7)</v>
      </c>
    </row>
    <row r="292" spans="1:8" x14ac:dyDescent="0.25">
      <c r="A292">
        <v>2016</v>
      </c>
      <c r="B292" t="s">
        <v>9</v>
      </c>
      <c r="C292" t="s">
        <v>65</v>
      </c>
      <c r="D292">
        <v>2</v>
      </c>
      <c r="E292">
        <v>0.75137768439999997</v>
      </c>
      <c r="F292">
        <v>0</v>
      </c>
      <c r="G292">
        <v>1.7927340259</v>
      </c>
      <c r="H292" t="str">
        <f>_xlfn.CONCAT("(",ROUND(tum_race_data[[#This Row],[ageadj_CI_Lo]],1),"-",ROUND(tum_race_data[[#This Row],[ageadj_CI_Hi]],1),")")</f>
        <v>(0-1.8)</v>
      </c>
    </row>
    <row r="293" spans="1:8" x14ac:dyDescent="0.25">
      <c r="A293">
        <v>2016</v>
      </c>
      <c r="B293" t="s">
        <v>10</v>
      </c>
      <c r="C293" t="s">
        <v>65</v>
      </c>
      <c r="D293">
        <v>3</v>
      </c>
      <c r="E293">
        <v>1.3042701198</v>
      </c>
      <c r="F293">
        <v>0</v>
      </c>
      <c r="G293">
        <v>2.7801907011</v>
      </c>
      <c r="H293" t="str">
        <f>_xlfn.CONCAT("(",ROUND(tum_race_data[[#This Row],[ageadj_CI_Lo]],1),"-",ROUND(tum_race_data[[#This Row],[ageadj_CI_Hi]],1),")")</f>
        <v>(0-2.8)</v>
      </c>
    </row>
    <row r="294" spans="1:8" x14ac:dyDescent="0.25">
      <c r="A294">
        <v>2016</v>
      </c>
      <c r="B294" t="s">
        <v>12</v>
      </c>
      <c r="C294" t="s">
        <v>65</v>
      </c>
      <c r="D294">
        <v>3</v>
      </c>
      <c r="E294">
        <v>0.86007714999999996</v>
      </c>
      <c r="F294">
        <v>0</v>
      </c>
      <c r="G294">
        <v>1.8333460671999999</v>
      </c>
      <c r="H294" t="str">
        <f>_xlfn.CONCAT("(",ROUND(tum_race_data[[#This Row],[ageadj_CI_Lo]],1),"-",ROUND(tum_race_data[[#This Row],[ageadj_CI_Hi]],1),")")</f>
        <v>(0-1.8)</v>
      </c>
    </row>
    <row r="295" spans="1:8" x14ac:dyDescent="0.25">
      <c r="A295">
        <v>2016</v>
      </c>
      <c r="B295" t="s">
        <v>15</v>
      </c>
      <c r="C295" t="s">
        <v>65</v>
      </c>
      <c r="D295">
        <v>1</v>
      </c>
      <c r="E295">
        <v>0.33585074850000002</v>
      </c>
      <c r="F295">
        <v>0</v>
      </c>
      <c r="G295">
        <v>0.99411821560000002</v>
      </c>
      <c r="H295" t="str">
        <f>_xlfn.CONCAT("(",ROUND(tum_race_data[[#This Row],[ageadj_CI_Lo]],1),"-",ROUND(tum_race_data[[#This Row],[ageadj_CI_Hi]],1),")")</f>
        <v>(0-1)</v>
      </c>
    </row>
    <row r="296" spans="1:8" x14ac:dyDescent="0.25">
      <c r="A296">
        <v>2016</v>
      </c>
      <c r="B296" t="s">
        <v>17</v>
      </c>
      <c r="C296" t="s">
        <v>65</v>
      </c>
      <c r="D296">
        <v>8</v>
      </c>
      <c r="E296">
        <v>2.4197113433999999</v>
      </c>
      <c r="F296">
        <v>0.74293693000000005</v>
      </c>
      <c r="G296">
        <v>4.0964857567999999</v>
      </c>
      <c r="H296" t="str">
        <f>_xlfn.CONCAT("(",ROUND(tum_race_data[[#This Row],[ageadj_CI_Lo]],1),"-",ROUND(tum_race_data[[#This Row],[ageadj_CI_Hi]],1),")")</f>
        <v>(0.7-4.1)</v>
      </c>
    </row>
    <row r="297" spans="1:8" x14ac:dyDescent="0.25">
      <c r="A297">
        <v>2016</v>
      </c>
      <c r="B297" t="s">
        <v>18</v>
      </c>
      <c r="C297" t="s">
        <v>65</v>
      </c>
      <c r="D297">
        <v>2</v>
      </c>
      <c r="E297">
        <v>0.75137768439999997</v>
      </c>
      <c r="F297">
        <v>0</v>
      </c>
      <c r="G297">
        <v>1.7927340259</v>
      </c>
      <c r="H297" t="str">
        <f>_xlfn.CONCAT("(",ROUND(tum_race_data[[#This Row],[ageadj_CI_Lo]],1),"-",ROUND(tum_race_data[[#This Row],[ageadj_CI_Hi]],1),")")</f>
        <v>(0-1.8)</v>
      </c>
    </row>
    <row r="298" spans="1:8" x14ac:dyDescent="0.25">
      <c r="A298">
        <v>2016</v>
      </c>
      <c r="B298" t="s">
        <v>22</v>
      </c>
      <c r="C298" t="s">
        <v>65</v>
      </c>
      <c r="D298">
        <v>2</v>
      </c>
      <c r="E298">
        <v>0.68995668799999998</v>
      </c>
      <c r="F298">
        <v>0</v>
      </c>
      <c r="G298">
        <v>1.6461878715</v>
      </c>
      <c r="H298" t="str">
        <f>_xlfn.CONCAT("(",ROUND(tum_race_data[[#This Row],[ageadj_CI_Lo]],1),"-",ROUND(tum_race_data[[#This Row],[ageadj_CI_Hi]],1),")")</f>
        <v>(0-1.6)</v>
      </c>
    </row>
    <row r="299" spans="1:8" x14ac:dyDescent="0.25">
      <c r="A299">
        <v>2016</v>
      </c>
      <c r="B299" t="s">
        <v>23</v>
      </c>
      <c r="C299" t="s">
        <v>65</v>
      </c>
      <c r="D299">
        <v>4</v>
      </c>
      <c r="E299">
        <v>1.2756040859</v>
      </c>
      <c r="F299">
        <v>2.5512081700000001E-2</v>
      </c>
      <c r="G299">
        <v>2.5256960899999998</v>
      </c>
      <c r="H299" t="str">
        <f>_xlfn.CONCAT("(",ROUND(tum_race_data[[#This Row],[ageadj_CI_Lo]],1),"-",ROUND(tum_race_data[[#This Row],[ageadj_CI_Hi]],1),")")</f>
        <v>(0-2.5)</v>
      </c>
    </row>
    <row r="300" spans="1:8" x14ac:dyDescent="0.25">
      <c r="A300">
        <v>2016</v>
      </c>
      <c r="B300" t="s">
        <v>9</v>
      </c>
      <c r="C300" t="s">
        <v>66</v>
      </c>
      <c r="D300">
        <v>1</v>
      </c>
      <c r="E300">
        <v>0.41317608030000003</v>
      </c>
      <c r="F300">
        <v>0</v>
      </c>
      <c r="G300">
        <v>1.2230011977999999</v>
      </c>
      <c r="H300" t="str">
        <f>_xlfn.CONCAT("(",ROUND(tum_race_data[[#This Row],[ageadj_CI_Lo]],1),"-",ROUND(tum_race_data[[#This Row],[ageadj_CI_Hi]],1),")")</f>
        <v>(0-1.2)</v>
      </c>
    </row>
    <row r="301" spans="1:8" x14ac:dyDescent="0.25">
      <c r="A301">
        <v>2016</v>
      </c>
      <c r="B301" t="s">
        <v>12</v>
      </c>
      <c r="C301" t="s">
        <v>66</v>
      </c>
      <c r="D301">
        <v>2</v>
      </c>
      <c r="E301">
        <v>0.39212922439999998</v>
      </c>
      <c r="F301">
        <v>0</v>
      </c>
      <c r="G301">
        <v>0.93559260239999997</v>
      </c>
      <c r="H301" t="str">
        <f>_xlfn.CONCAT("(",ROUND(tum_race_data[[#This Row],[ageadj_CI_Lo]],1),"-",ROUND(tum_race_data[[#This Row],[ageadj_CI_Hi]],1),")")</f>
        <v>(0-0.9)</v>
      </c>
    </row>
    <row r="302" spans="1:8" x14ac:dyDescent="0.25">
      <c r="A302">
        <v>2016</v>
      </c>
      <c r="B302" t="s">
        <v>14</v>
      </c>
      <c r="C302" t="s">
        <v>66</v>
      </c>
      <c r="D302">
        <v>2</v>
      </c>
      <c r="E302">
        <v>0.5473112362</v>
      </c>
      <c r="F302">
        <v>0</v>
      </c>
      <c r="G302">
        <v>1.3058459097999999</v>
      </c>
      <c r="H302" t="str">
        <f>_xlfn.CONCAT("(",ROUND(tum_race_data[[#This Row],[ageadj_CI_Lo]],1),"-",ROUND(tum_race_data[[#This Row],[ageadj_CI_Hi]],1),")")</f>
        <v>(0-1.3)</v>
      </c>
    </row>
    <row r="303" spans="1:8" x14ac:dyDescent="0.25">
      <c r="A303">
        <v>2016</v>
      </c>
      <c r="B303" t="s">
        <v>15</v>
      </c>
      <c r="C303" t="s">
        <v>66</v>
      </c>
      <c r="D303">
        <v>3</v>
      </c>
      <c r="E303">
        <v>0.77573104469999998</v>
      </c>
      <c r="F303">
        <v>0</v>
      </c>
      <c r="G303">
        <v>1.6535533585</v>
      </c>
      <c r="H303" t="str">
        <f>_xlfn.CONCAT("(",ROUND(tum_race_data[[#This Row],[ageadj_CI_Lo]],1),"-",ROUND(tum_race_data[[#This Row],[ageadj_CI_Hi]],1),")")</f>
        <v>(0-1.7)</v>
      </c>
    </row>
    <row r="304" spans="1:8" x14ac:dyDescent="0.25">
      <c r="A304">
        <v>2016</v>
      </c>
      <c r="B304" t="s">
        <v>17</v>
      </c>
      <c r="C304" t="s">
        <v>66</v>
      </c>
      <c r="D304">
        <v>4</v>
      </c>
      <c r="E304">
        <v>0.65687618260000002</v>
      </c>
      <c r="F304">
        <v>1.3137523700000001E-2</v>
      </c>
      <c r="G304">
        <v>1.3006148415000001</v>
      </c>
      <c r="H304" t="str">
        <f>_xlfn.CONCAT("(",ROUND(tum_race_data[[#This Row],[ageadj_CI_Lo]],1),"-",ROUND(tum_race_data[[#This Row],[ageadj_CI_Hi]],1),")")</f>
        <v>(0-1.3)</v>
      </c>
    </row>
    <row r="305" spans="1:8" x14ac:dyDescent="0.25">
      <c r="A305">
        <v>2016</v>
      </c>
      <c r="B305" t="s">
        <v>18</v>
      </c>
      <c r="C305" t="s">
        <v>66</v>
      </c>
      <c r="D305">
        <v>1</v>
      </c>
      <c r="E305">
        <v>0.24062454450000001</v>
      </c>
      <c r="F305">
        <v>0</v>
      </c>
      <c r="G305">
        <v>0.71224865179999997</v>
      </c>
      <c r="H305" t="str">
        <f>_xlfn.CONCAT("(",ROUND(tum_race_data[[#This Row],[ageadj_CI_Lo]],1),"-",ROUND(tum_race_data[[#This Row],[ageadj_CI_Hi]],1),")")</f>
        <v>(0-0.7)</v>
      </c>
    </row>
    <row r="306" spans="1:8" x14ac:dyDescent="0.25">
      <c r="A306">
        <v>2016</v>
      </c>
      <c r="B306" t="s">
        <v>21</v>
      </c>
      <c r="C306" t="s">
        <v>66</v>
      </c>
      <c r="D306">
        <v>1</v>
      </c>
      <c r="E306">
        <v>0.24062454450000001</v>
      </c>
      <c r="F306">
        <v>0</v>
      </c>
      <c r="G306">
        <v>0.71224865179999997</v>
      </c>
      <c r="H306" t="str">
        <f>_xlfn.CONCAT("(",ROUND(tum_race_data[[#This Row],[ageadj_CI_Lo]],1),"-",ROUND(tum_race_data[[#This Row],[ageadj_CI_Hi]],1),")")</f>
        <v>(0-0.7)</v>
      </c>
    </row>
    <row r="307" spans="1:8" x14ac:dyDescent="0.25">
      <c r="A307">
        <v>2016</v>
      </c>
      <c r="B307" t="s">
        <v>22</v>
      </c>
      <c r="C307" t="s">
        <v>66</v>
      </c>
      <c r="D307">
        <v>1</v>
      </c>
      <c r="E307">
        <v>0.13413515579999999</v>
      </c>
      <c r="F307">
        <v>0</v>
      </c>
      <c r="G307">
        <v>0.39704006130000002</v>
      </c>
      <c r="H307" t="str">
        <f>_xlfn.CONCAT("(",ROUND(tum_race_data[[#This Row],[ageadj_CI_Lo]],1),"-",ROUND(tum_race_data[[#This Row],[ageadj_CI_Hi]],1),")")</f>
        <v>(0-0.4)</v>
      </c>
    </row>
    <row r="308" spans="1:8" x14ac:dyDescent="0.25">
      <c r="A308">
        <v>2016</v>
      </c>
      <c r="B308" t="s">
        <v>23</v>
      </c>
      <c r="C308" t="s">
        <v>66</v>
      </c>
      <c r="D308">
        <v>3</v>
      </c>
      <c r="E308">
        <v>0.61538424489999999</v>
      </c>
      <c r="F308">
        <v>0</v>
      </c>
      <c r="G308">
        <v>1.3117570733999999</v>
      </c>
      <c r="H308" t="str">
        <f>_xlfn.CONCAT("(",ROUND(tum_race_data[[#This Row],[ageadj_CI_Lo]],1),"-",ROUND(tum_race_data[[#This Row],[ageadj_CI_Hi]],1),")")</f>
        <v>(0-1.3)</v>
      </c>
    </row>
    <row r="309" spans="1:8" x14ac:dyDescent="0.25">
      <c r="A309">
        <v>2016</v>
      </c>
      <c r="B309" t="s">
        <v>11</v>
      </c>
      <c r="C309" t="s">
        <v>67</v>
      </c>
      <c r="D309">
        <v>1</v>
      </c>
      <c r="F309">
        <v>0</v>
      </c>
      <c r="H309" t="str">
        <f>_xlfn.CONCAT("(",ROUND(tum_race_data[[#This Row],[ageadj_CI_Lo]],1),"-",ROUND(tum_race_data[[#This Row],[ageadj_CI_Hi]],1),")")</f>
        <v>(0-0)</v>
      </c>
    </row>
    <row r="310" spans="1:8" x14ac:dyDescent="0.25">
      <c r="A310">
        <v>2016</v>
      </c>
      <c r="B310" t="s">
        <v>18</v>
      </c>
      <c r="C310" t="s">
        <v>67</v>
      </c>
      <c r="D310">
        <v>1</v>
      </c>
      <c r="F310">
        <v>0</v>
      </c>
      <c r="H310" t="str">
        <f>_xlfn.CONCAT("(",ROUND(tum_race_data[[#This Row],[ageadj_CI_Lo]],1),"-",ROUND(tum_race_data[[#This Row],[ageadj_CI_Hi]],1),")")</f>
        <v>(0-0)</v>
      </c>
    </row>
    <row r="311" spans="1:8" x14ac:dyDescent="0.25">
      <c r="A311">
        <v>2017</v>
      </c>
      <c r="B311" t="s">
        <v>9</v>
      </c>
      <c r="C311" t="s">
        <v>62</v>
      </c>
      <c r="D311">
        <v>71</v>
      </c>
      <c r="E311">
        <v>3.1883767988999998</v>
      </c>
      <c r="F311">
        <v>2.4467310063999999</v>
      </c>
      <c r="G311">
        <v>3.9300225913000002</v>
      </c>
      <c r="H311" t="str">
        <f>_xlfn.CONCAT("(",ROUND(tum_race_data[[#This Row],[ageadj_CI_Lo]],1),"-",ROUND(tum_race_data[[#This Row],[ageadj_CI_Hi]],1),")")</f>
        <v>(2.4-3.9)</v>
      </c>
    </row>
    <row r="312" spans="1:8" x14ac:dyDescent="0.25">
      <c r="A312">
        <v>2017</v>
      </c>
      <c r="B312" t="s">
        <v>10</v>
      </c>
      <c r="C312" t="s">
        <v>62</v>
      </c>
      <c r="D312">
        <v>64</v>
      </c>
      <c r="E312">
        <v>3.0733237935000002</v>
      </c>
      <c r="F312">
        <v>2.3203594641</v>
      </c>
      <c r="G312">
        <v>3.8262881228999999</v>
      </c>
      <c r="H312" t="str">
        <f>_xlfn.CONCAT("(",ROUND(tum_race_data[[#This Row],[ageadj_CI_Lo]],1),"-",ROUND(tum_race_data[[#This Row],[ageadj_CI_Hi]],1),")")</f>
        <v>(2.3-3.8)</v>
      </c>
    </row>
    <row r="313" spans="1:8" x14ac:dyDescent="0.25">
      <c r="A313">
        <v>2017</v>
      </c>
      <c r="B313" t="s">
        <v>11</v>
      </c>
      <c r="C313" t="s">
        <v>62</v>
      </c>
      <c r="D313">
        <v>5</v>
      </c>
      <c r="E313">
        <v>0.19186455320000001</v>
      </c>
      <c r="F313">
        <v>2.36878573E-2</v>
      </c>
      <c r="G313">
        <v>0.36004124900000001</v>
      </c>
      <c r="H313" t="str">
        <f>_xlfn.CONCAT("(",ROUND(tum_race_data[[#This Row],[ageadj_CI_Lo]],1),"-",ROUND(tum_race_data[[#This Row],[ageadj_CI_Hi]],1),")")</f>
        <v>(0-0.4)</v>
      </c>
    </row>
    <row r="314" spans="1:8" x14ac:dyDescent="0.25">
      <c r="A314">
        <v>2017</v>
      </c>
      <c r="B314" t="s">
        <v>12</v>
      </c>
      <c r="C314" t="s">
        <v>62</v>
      </c>
      <c r="D314">
        <v>9</v>
      </c>
      <c r="E314">
        <v>0.34688846680000002</v>
      </c>
      <c r="F314">
        <v>0.12025466849999999</v>
      </c>
      <c r="G314">
        <v>0.57352226510000004</v>
      </c>
      <c r="H314" t="str">
        <f>_xlfn.CONCAT("(",ROUND(tum_race_data[[#This Row],[ageadj_CI_Lo]],1),"-",ROUND(tum_race_data[[#This Row],[ageadj_CI_Hi]],1),")")</f>
        <v>(0.1-0.6)</v>
      </c>
    </row>
    <row r="315" spans="1:8" x14ac:dyDescent="0.25">
      <c r="A315">
        <v>2017</v>
      </c>
      <c r="B315" t="s">
        <v>13</v>
      </c>
      <c r="C315" t="s">
        <v>62</v>
      </c>
      <c r="D315">
        <v>13</v>
      </c>
      <c r="E315">
        <v>0.58751326780000002</v>
      </c>
      <c r="F315">
        <v>0.26813741730000001</v>
      </c>
      <c r="G315">
        <v>0.90688911819999996</v>
      </c>
      <c r="H315" t="str">
        <f>_xlfn.CONCAT("(",ROUND(tum_race_data[[#This Row],[ageadj_CI_Lo]],1),"-",ROUND(tum_race_data[[#This Row],[ageadj_CI_Hi]],1),")")</f>
        <v>(0.3-0.9)</v>
      </c>
    </row>
    <row r="316" spans="1:8" x14ac:dyDescent="0.25">
      <c r="A316">
        <v>2017</v>
      </c>
      <c r="B316" t="s">
        <v>14</v>
      </c>
      <c r="C316" t="s">
        <v>62</v>
      </c>
      <c r="D316">
        <v>13</v>
      </c>
      <c r="E316">
        <v>0.57592203689999999</v>
      </c>
      <c r="F316">
        <v>0.26284725139999998</v>
      </c>
      <c r="G316">
        <v>0.8889968224</v>
      </c>
      <c r="H316" t="str">
        <f>_xlfn.CONCAT("(",ROUND(tum_race_data[[#This Row],[ageadj_CI_Lo]],1),"-",ROUND(tum_race_data[[#This Row],[ageadj_CI_Hi]],1),")")</f>
        <v>(0.3-0.9)</v>
      </c>
    </row>
    <row r="317" spans="1:8" x14ac:dyDescent="0.25">
      <c r="A317">
        <v>2017</v>
      </c>
      <c r="B317" t="s">
        <v>15</v>
      </c>
      <c r="C317" t="s">
        <v>62</v>
      </c>
      <c r="D317">
        <v>25</v>
      </c>
      <c r="E317">
        <v>1.157484604</v>
      </c>
      <c r="F317">
        <v>0.70375063920000003</v>
      </c>
      <c r="G317">
        <v>1.6112185688</v>
      </c>
      <c r="H317" t="str">
        <f>_xlfn.CONCAT("(",ROUND(tum_race_data[[#This Row],[ageadj_CI_Lo]],1),"-",ROUND(tum_race_data[[#This Row],[ageadj_CI_Hi]],1),")")</f>
        <v>(0.7-1.6)</v>
      </c>
    </row>
    <row r="318" spans="1:8" x14ac:dyDescent="0.25">
      <c r="A318">
        <v>2017</v>
      </c>
      <c r="B318" t="s">
        <v>16</v>
      </c>
      <c r="C318" t="s">
        <v>62</v>
      </c>
      <c r="D318">
        <v>11</v>
      </c>
      <c r="E318">
        <v>0.63536272029999996</v>
      </c>
      <c r="F318">
        <v>0.25988734689999998</v>
      </c>
      <c r="G318">
        <v>1.0108380937999999</v>
      </c>
      <c r="H318" t="str">
        <f>_xlfn.CONCAT("(",ROUND(tum_race_data[[#This Row],[ageadj_CI_Lo]],1),"-",ROUND(tum_race_data[[#This Row],[ageadj_CI_Hi]],1),")")</f>
        <v>(0.3-1)</v>
      </c>
    </row>
    <row r="319" spans="1:8" x14ac:dyDescent="0.25">
      <c r="A319">
        <v>2017</v>
      </c>
      <c r="B319" t="s">
        <v>17</v>
      </c>
      <c r="C319" t="s">
        <v>62</v>
      </c>
      <c r="D319">
        <v>62</v>
      </c>
      <c r="E319">
        <v>2.6057660705000001</v>
      </c>
      <c r="F319">
        <v>1.9571381316000001</v>
      </c>
      <c r="G319">
        <v>3.2543940093999999</v>
      </c>
      <c r="H319" t="str">
        <f>_xlfn.CONCAT("(",ROUND(tum_race_data[[#This Row],[ageadj_CI_Lo]],1),"-",ROUND(tum_race_data[[#This Row],[ageadj_CI_Hi]],1),")")</f>
        <v>(2-3.3)</v>
      </c>
    </row>
    <row r="320" spans="1:8" x14ac:dyDescent="0.25">
      <c r="A320">
        <v>2017</v>
      </c>
      <c r="B320" t="s">
        <v>18</v>
      </c>
      <c r="C320" t="s">
        <v>62</v>
      </c>
      <c r="D320">
        <v>24</v>
      </c>
      <c r="E320">
        <v>1.0004807093999999</v>
      </c>
      <c r="F320">
        <v>0.60020506090000003</v>
      </c>
      <c r="G320">
        <v>1.4007563579</v>
      </c>
      <c r="H320" t="str">
        <f>_xlfn.CONCAT("(",ROUND(tum_race_data[[#This Row],[ageadj_CI_Lo]],1),"-",ROUND(tum_race_data[[#This Row],[ageadj_CI_Hi]],1),")")</f>
        <v>(0.6-1.4)</v>
      </c>
    </row>
    <row r="321" spans="1:8" x14ac:dyDescent="0.25">
      <c r="A321">
        <v>2017</v>
      </c>
      <c r="B321" t="s">
        <v>19</v>
      </c>
      <c r="C321" t="s">
        <v>62</v>
      </c>
      <c r="D321">
        <v>5</v>
      </c>
      <c r="E321">
        <v>0.24009249290000001</v>
      </c>
      <c r="F321">
        <v>2.9642143999999999E-2</v>
      </c>
      <c r="G321">
        <v>0.45054284179999998</v>
      </c>
      <c r="H321" t="str">
        <f>_xlfn.CONCAT("(",ROUND(tum_race_data[[#This Row],[ageadj_CI_Lo]],1),"-",ROUND(tum_race_data[[#This Row],[ageadj_CI_Hi]],1),")")</f>
        <v>(0-0.5)</v>
      </c>
    </row>
    <row r="322" spans="1:8" x14ac:dyDescent="0.25">
      <c r="A322">
        <v>2017</v>
      </c>
      <c r="B322" t="s">
        <v>20</v>
      </c>
      <c r="C322" t="s">
        <v>62</v>
      </c>
      <c r="D322">
        <v>9</v>
      </c>
      <c r="E322">
        <v>0.42884671050000001</v>
      </c>
      <c r="F322">
        <v>0.14866685960000001</v>
      </c>
      <c r="G322">
        <v>0.70902656129999997</v>
      </c>
      <c r="H322" t="str">
        <f>_xlfn.CONCAT("(",ROUND(tum_race_data[[#This Row],[ageadj_CI_Lo]],1),"-",ROUND(tum_race_data[[#This Row],[ageadj_CI_Hi]],1),")")</f>
        <v>(0.1-0.7)</v>
      </c>
    </row>
    <row r="323" spans="1:8" x14ac:dyDescent="0.25">
      <c r="A323">
        <v>2017</v>
      </c>
      <c r="B323" t="s">
        <v>21</v>
      </c>
      <c r="C323" t="s">
        <v>62</v>
      </c>
      <c r="D323">
        <v>10</v>
      </c>
      <c r="E323">
        <v>0.40992069689999999</v>
      </c>
      <c r="F323">
        <v>0.15584921669999999</v>
      </c>
      <c r="G323">
        <v>0.66399217720000003</v>
      </c>
      <c r="H323" t="str">
        <f>_xlfn.CONCAT("(",ROUND(tum_race_data[[#This Row],[ageadj_CI_Lo]],1),"-",ROUND(tum_race_data[[#This Row],[ageadj_CI_Hi]],1),")")</f>
        <v>(0.2-0.7)</v>
      </c>
    </row>
    <row r="324" spans="1:8" x14ac:dyDescent="0.25">
      <c r="A324">
        <v>2017</v>
      </c>
      <c r="B324" t="s">
        <v>22</v>
      </c>
      <c r="C324" t="s">
        <v>62</v>
      </c>
      <c r="D324">
        <v>31</v>
      </c>
      <c r="E324">
        <v>1.4225750189999999</v>
      </c>
      <c r="F324">
        <v>0.92179106769999997</v>
      </c>
      <c r="G324">
        <v>1.9233589702</v>
      </c>
      <c r="H324" t="str">
        <f>_xlfn.CONCAT("(",ROUND(tum_race_data[[#This Row],[ageadj_CI_Lo]],1),"-",ROUND(tum_race_data[[#This Row],[ageadj_CI_Hi]],1),")")</f>
        <v>(0.9-1.9)</v>
      </c>
    </row>
    <row r="325" spans="1:8" x14ac:dyDescent="0.25">
      <c r="A325">
        <v>2017</v>
      </c>
      <c r="B325" t="s">
        <v>23</v>
      </c>
      <c r="C325" t="s">
        <v>62</v>
      </c>
      <c r="D325">
        <v>42</v>
      </c>
      <c r="E325">
        <v>2.0068528329999999</v>
      </c>
      <c r="F325">
        <v>1.3999111676</v>
      </c>
      <c r="G325">
        <v>2.6137944984999999</v>
      </c>
      <c r="H325" t="str">
        <f>_xlfn.CONCAT("(",ROUND(tum_race_data[[#This Row],[ageadj_CI_Lo]],1),"-",ROUND(tum_race_data[[#This Row],[ageadj_CI_Hi]],1),")")</f>
        <v>(1.4-2.6)</v>
      </c>
    </row>
    <row r="326" spans="1:8" x14ac:dyDescent="0.25">
      <c r="A326">
        <v>2017</v>
      </c>
      <c r="B326" t="s">
        <v>9</v>
      </c>
      <c r="C326" t="s">
        <v>63</v>
      </c>
      <c r="D326">
        <v>6</v>
      </c>
      <c r="E326">
        <v>2.7435120930000001</v>
      </c>
      <c r="F326">
        <v>0.54824521420000005</v>
      </c>
      <c r="G326">
        <v>4.9387789717999997</v>
      </c>
      <c r="H326" t="str">
        <f>_xlfn.CONCAT("(",ROUND(tum_race_data[[#This Row],[ageadj_CI_Lo]],1),"-",ROUND(tum_race_data[[#This Row],[ageadj_CI_Hi]],1),")")</f>
        <v>(0.5-4.9)</v>
      </c>
    </row>
    <row r="327" spans="1:8" x14ac:dyDescent="0.25">
      <c r="A327">
        <v>2017</v>
      </c>
      <c r="B327" t="s">
        <v>10</v>
      </c>
      <c r="C327" t="s">
        <v>63</v>
      </c>
      <c r="D327">
        <v>1</v>
      </c>
      <c r="E327">
        <v>0.60926310029999997</v>
      </c>
      <c r="F327">
        <v>0</v>
      </c>
      <c r="G327">
        <v>1.8034187770000001</v>
      </c>
      <c r="H327" t="str">
        <f>_xlfn.CONCAT("(",ROUND(tum_race_data[[#This Row],[ageadj_CI_Lo]],1),"-",ROUND(tum_race_data[[#This Row],[ageadj_CI_Hi]],1),")")</f>
        <v>(0-1.8)</v>
      </c>
    </row>
    <row r="328" spans="1:8" x14ac:dyDescent="0.25">
      <c r="A328">
        <v>2017</v>
      </c>
      <c r="B328" t="s">
        <v>13</v>
      </c>
      <c r="C328" t="s">
        <v>63</v>
      </c>
      <c r="D328">
        <v>1</v>
      </c>
      <c r="E328">
        <v>0.39872482380000002</v>
      </c>
      <c r="F328">
        <v>0</v>
      </c>
      <c r="G328">
        <v>1.1802254782999999</v>
      </c>
      <c r="H328" t="str">
        <f>_xlfn.CONCAT("(",ROUND(tum_race_data[[#This Row],[ageadj_CI_Lo]],1),"-",ROUND(tum_race_data[[#This Row],[ageadj_CI_Hi]],1),")")</f>
        <v>(0-1.2)</v>
      </c>
    </row>
    <row r="329" spans="1:8" x14ac:dyDescent="0.25">
      <c r="A329">
        <v>2017</v>
      </c>
      <c r="B329" t="s">
        <v>15</v>
      </c>
      <c r="C329" t="s">
        <v>63</v>
      </c>
      <c r="D329">
        <v>1</v>
      </c>
      <c r="E329">
        <v>0.41136342180000002</v>
      </c>
      <c r="F329">
        <v>0</v>
      </c>
      <c r="G329">
        <v>1.2176357284999999</v>
      </c>
      <c r="H329" t="str">
        <f>_xlfn.CONCAT("(",ROUND(tum_race_data[[#This Row],[ageadj_CI_Lo]],1),"-",ROUND(tum_race_data[[#This Row],[ageadj_CI_Hi]],1),")")</f>
        <v>(0-1.2)</v>
      </c>
    </row>
    <row r="330" spans="1:8" x14ac:dyDescent="0.25">
      <c r="A330">
        <v>2017</v>
      </c>
      <c r="B330" t="s">
        <v>18</v>
      </c>
      <c r="C330" t="s">
        <v>63</v>
      </c>
      <c r="D330">
        <v>4</v>
      </c>
      <c r="E330">
        <v>1.5502630883999999</v>
      </c>
      <c r="F330">
        <v>3.10052618E-2</v>
      </c>
      <c r="G330">
        <v>3.0695209151</v>
      </c>
      <c r="H330" t="str">
        <f>_xlfn.CONCAT("(",ROUND(tum_race_data[[#This Row],[ageadj_CI_Lo]],1),"-",ROUND(tum_race_data[[#This Row],[ageadj_CI_Hi]],1),")")</f>
        <v>(0-3.1)</v>
      </c>
    </row>
    <row r="331" spans="1:8" x14ac:dyDescent="0.25">
      <c r="A331">
        <v>2017</v>
      </c>
      <c r="B331" t="s">
        <v>20</v>
      </c>
      <c r="C331" t="s">
        <v>63</v>
      </c>
      <c r="D331">
        <v>1</v>
      </c>
      <c r="E331">
        <v>0.39872482380000002</v>
      </c>
      <c r="F331">
        <v>0</v>
      </c>
      <c r="G331">
        <v>1.1802254782999999</v>
      </c>
      <c r="H331" t="str">
        <f>_xlfn.CONCAT("(",ROUND(tum_race_data[[#This Row],[ageadj_CI_Lo]],1),"-",ROUND(tum_race_data[[#This Row],[ageadj_CI_Hi]],1),")")</f>
        <v>(0-1.2)</v>
      </c>
    </row>
    <row r="332" spans="1:8" x14ac:dyDescent="0.25">
      <c r="A332">
        <v>2017</v>
      </c>
      <c r="B332" t="s">
        <v>21</v>
      </c>
      <c r="C332" t="s">
        <v>63</v>
      </c>
      <c r="D332">
        <v>3</v>
      </c>
      <c r="E332">
        <v>1.2088130693000001</v>
      </c>
      <c r="F332">
        <v>0</v>
      </c>
      <c r="G332">
        <v>2.5767138292</v>
      </c>
      <c r="H332" t="str">
        <f>_xlfn.CONCAT("(",ROUND(tum_race_data[[#This Row],[ageadj_CI_Lo]],1),"-",ROUND(tum_race_data[[#This Row],[ageadj_CI_Hi]],1),")")</f>
        <v>(0-2.6)</v>
      </c>
    </row>
    <row r="333" spans="1:8" x14ac:dyDescent="0.25">
      <c r="A333">
        <v>2017</v>
      </c>
      <c r="B333" t="s">
        <v>22</v>
      </c>
      <c r="C333" t="s">
        <v>63</v>
      </c>
      <c r="D333">
        <v>1</v>
      </c>
      <c r="E333">
        <v>0.31986302389999999</v>
      </c>
      <c r="F333">
        <v>0</v>
      </c>
      <c r="G333">
        <v>0.94679455069999996</v>
      </c>
      <c r="H333" t="str">
        <f>_xlfn.CONCAT("(",ROUND(tum_race_data[[#This Row],[ageadj_CI_Lo]],1),"-",ROUND(tum_race_data[[#This Row],[ageadj_CI_Hi]],1),")")</f>
        <v>(0-0.9)</v>
      </c>
    </row>
    <row r="334" spans="1:8" x14ac:dyDescent="0.25">
      <c r="A334">
        <v>2017</v>
      </c>
      <c r="B334" t="s">
        <v>23</v>
      </c>
      <c r="C334" t="s">
        <v>63</v>
      </c>
      <c r="D334">
        <v>2</v>
      </c>
      <c r="E334">
        <v>0.78422681679999995</v>
      </c>
      <c r="F334">
        <v>0</v>
      </c>
      <c r="G334">
        <v>1.8711097332</v>
      </c>
      <c r="H334" t="str">
        <f>_xlfn.CONCAT("(",ROUND(tum_race_data[[#This Row],[ageadj_CI_Lo]],1),"-",ROUND(tum_race_data[[#This Row],[ageadj_CI_Hi]],1),")")</f>
        <v>(0-1.9)</v>
      </c>
    </row>
    <row r="335" spans="1:8" x14ac:dyDescent="0.25">
      <c r="A335">
        <v>2017</v>
      </c>
      <c r="B335" t="s">
        <v>17</v>
      </c>
      <c r="C335" t="s">
        <v>64</v>
      </c>
      <c r="D335">
        <v>1</v>
      </c>
      <c r="E335">
        <v>2.9018526766999999</v>
      </c>
      <c r="F335">
        <v>0</v>
      </c>
      <c r="G335">
        <v>8.5894839231999995</v>
      </c>
      <c r="H335" t="str">
        <f>_xlfn.CONCAT("(",ROUND(tum_race_data[[#This Row],[ageadj_CI_Lo]],1),"-",ROUND(tum_race_data[[#This Row],[ageadj_CI_Hi]],1),")")</f>
        <v>(0-8.6)</v>
      </c>
    </row>
    <row r="336" spans="1:8" x14ac:dyDescent="0.25">
      <c r="A336">
        <v>2017</v>
      </c>
      <c r="B336" t="s">
        <v>18</v>
      </c>
      <c r="C336" t="s">
        <v>64</v>
      </c>
      <c r="D336">
        <v>1</v>
      </c>
      <c r="E336">
        <v>1.9013322919</v>
      </c>
      <c r="F336">
        <v>0</v>
      </c>
      <c r="G336">
        <v>5.6279435839999996</v>
      </c>
      <c r="H336" t="str">
        <f>_xlfn.CONCAT("(",ROUND(tum_race_data[[#This Row],[ageadj_CI_Lo]],1),"-",ROUND(tum_race_data[[#This Row],[ageadj_CI_Hi]],1),")")</f>
        <v>(0-5.6)</v>
      </c>
    </row>
    <row r="337" spans="1:8" x14ac:dyDescent="0.25">
      <c r="A337">
        <v>2017</v>
      </c>
      <c r="B337" t="s">
        <v>9</v>
      </c>
      <c r="C337" t="s">
        <v>65</v>
      </c>
      <c r="D337">
        <v>3</v>
      </c>
      <c r="E337">
        <v>1.0909586264</v>
      </c>
      <c r="F337">
        <v>0</v>
      </c>
      <c r="G337">
        <v>2.3254945294999998</v>
      </c>
      <c r="H337" t="str">
        <f>_xlfn.CONCAT("(",ROUND(tum_race_data[[#This Row],[ageadj_CI_Lo]],1),"-",ROUND(tum_race_data[[#This Row],[ageadj_CI_Hi]],1),")")</f>
        <v>(0-2.3)</v>
      </c>
    </row>
    <row r="338" spans="1:8" x14ac:dyDescent="0.25">
      <c r="A338">
        <v>2017</v>
      </c>
      <c r="B338" t="s">
        <v>10</v>
      </c>
      <c r="C338" t="s">
        <v>65</v>
      </c>
      <c r="D338">
        <v>5</v>
      </c>
      <c r="E338">
        <v>1.6567818531</v>
      </c>
      <c r="F338">
        <v>0.2045485289</v>
      </c>
      <c r="G338">
        <v>3.1090151771999999</v>
      </c>
      <c r="H338" t="str">
        <f>_xlfn.CONCAT("(",ROUND(tum_race_data[[#This Row],[ageadj_CI_Lo]],1),"-",ROUND(tum_race_data[[#This Row],[ageadj_CI_Hi]],1),")")</f>
        <v>(0.2-3.1)</v>
      </c>
    </row>
    <row r="339" spans="1:8" x14ac:dyDescent="0.25">
      <c r="A339">
        <v>2017</v>
      </c>
      <c r="B339" t="s">
        <v>11</v>
      </c>
      <c r="C339" t="s">
        <v>65</v>
      </c>
      <c r="D339">
        <v>2</v>
      </c>
      <c r="E339">
        <v>0.52982099969999996</v>
      </c>
      <c r="F339">
        <v>0</v>
      </c>
      <c r="G339">
        <v>1.2641154422000001</v>
      </c>
      <c r="H339" t="str">
        <f>_xlfn.CONCAT("(",ROUND(tum_race_data[[#This Row],[ageadj_CI_Lo]],1),"-",ROUND(tum_race_data[[#This Row],[ageadj_CI_Hi]],1),")")</f>
        <v>(0-1.3)</v>
      </c>
    </row>
    <row r="340" spans="1:8" x14ac:dyDescent="0.25">
      <c r="A340">
        <v>2017</v>
      </c>
      <c r="B340" t="s">
        <v>15</v>
      </c>
      <c r="C340" t="s">
        <v>65</v>
      </c>
      <c r="D340">
        <v>1</v>
      </c>
      <c r="E340">
        <v>0.38201294479999998</v>
      </c>
      <c r="F340">
        <v>0</v>
      </c>
      <c r="G340">
        <v>1.1307583165999999</v>
      </c>
      <c r="H340" t="str">
        <f>_xlfn.CONCAT("(",ROUND(tum_race_data[[#This Row],[ageadj_CI_Lo]],1),"-",ROUND(tum_race_data[[#This Row],[ageadj_CI_Hi]],1),")")</f>
        <v>(0-1.1)</v>
      </c>
    </row>
    <row r="341" spans="1:8" x14ac:dyDescent="0.25">
      <c r="A341">
        <v>2017</v>
      </c>
      <c r="B341" t="s">
        <v>16</v>
      </c>
      <c r="C341" t="s">
        <v>65</v>
      </c>
      <c r="D341">
        <v>2</v>
      </c>
      <c r="E341">
        <v>0.63731016360000003</v>
      </c>
      <c r="F341">
        <v>0</v>
      </c>
      <c r="G341">
        <v>1.5205769867000001</v>
      </c>
      <c r="H341" t="str">
        <f>_xlfn.CONCAT("(",ROUND(tum_race_data[[#This Row],[ageadj_CI_Lo]],1),"-",ROUND(tum_race_data[[#This Row],[ageadj_CI_Hi]],1),")")</f>
        <v>(0-1.5)</v>
      </c>
    </row>
    <row r="342" spans="1:8" x14ac:dyDescent="0.25">
      <c r="A342">
        <v>2017</v>
      </c>
      <c r="B342" t="s">
        <v>17</v>
      </c>
      <c r="C342" t="s">
        <v>65</v>
      </c>
      <c r="D342">
        <v>3</v>
      </c>
      <c r="E342">
        <v>0.82357134279999999</v>
      </c>
      <c r="F342">
        <v>0</v>
      </c>
      <c r="G342">
        <v>1.7555300502</v>
      </c>
      <c r="H342" t="str">
        <f>_xlfn.CONCAT("(",ROUND(tum_race_data[[#This Row],[ageadj_CI_Lo]],1),"-",ROUND(tum_race_data[[#This Row],[ageadj_CI_Hi]],1),")")</f>
        <v>(0-1.8)</v>
      </c>
    </row>
    <row r="343" spans="1:8" x14ac:dyDescent="0.25">
      <c r="A343">
        <v>2017</v>
      </c>
      <c r="B343" t="s">
        <v>18</v>
      </c>
      <c r="C343" t="s">
        <v>65</v>
      </c>
      <c r="D343">
        <v>1</v>
      </c>
      <c r="E343">
        <v>0.27452378090000001</v>
      </c>
      <c r="F343">
        <v>0</v>
      </c>
      <c r="G343">
        <v>0.81259039150000001</v>
      </c>
      <c r="H343" t="str">
        <f>_xlfn.CONCAT("(",ROUND(tum_race_data[[#This Row],[ageadj_CI_Lo]],1),"-",ROUND(tum_race_data[[#This Row],[ageadj_CI_Hi]],1),")")</f>
        <v>(0-0.8)</v>
      </c>
    </row>
    <row r="344" spans="1:8" x14ac:dyDescent="0.25">
      <c r="A344">
        <v>2017</v>
      </c>
      <c r="B344" t="s">
        <v>21</v>
      </c>
      <c r="C344" t="s">
        <v>65</v>
      </c>
      <c r="D344">
        <v>3</v>
      </c>
      <c r="E344">
        <v>0.87880013189999995</v>
      </c>
      <c r="F344">
        <v>0</v>
      </c>
      <c r="G344">
        <v>1.8732560976999999</v>
      </c>
      <c r="H344" t="str">
        <f>_xlfn.CONCAT("(",ROUND(tum_race_data[[#This Row],[ageadj_CI_Lo]],1),"-",ROUND(tum_race_data[[#This Row],[ageadj_CI_Hi]],1),")")</f>
        <v>(0-1.9)</v>
      </c>
    </row>
    <row r="345" spans="1:8" x14ac:dyDescent="0.25">
      <c r="A345">
        <v>2017</v>
      </c>
      <c r="B345" t="s">
        <v>23</v>
      </c>
      <c r="C345" t="s">
        <v>65</v>
      </c>
      <c r="D345">
        <v>6</v>
      </c>
      <c r="E345">
        <v>1.8266363033999999</v>
      </c>
      <c r="F345">
        <v>0.36502285299999998</v>
      </c>
      <c r="G345">
        <v>3.2882497537000002</v>
      </c>
      <c r="H345" t="str">
        <f>_xlfn.CONCAT("(",ROUND(tum_race_data[[#This Row],[ageadj_CI_Lo]],1),"-",ROUND(tum_race_data[[#This Row],[ageadj_CI_Hi]],1),")")</f>
        <v>(0.4-3.3)</v>
      </c>
    </row>
    <row r="346" spans="1:8" x14ac:dyDescent="0.25">
      <c r="A346">
        <v>2017</v>
      </c>
      <c r="B346" t="s">
        <v>9</v>
      </c>
      <c r="C346" t="s">
        <v>66</v>
      </c>
      <c r="D346">
        <v>6</v>
      </c>
      <c r="E346">
        <v>1.7546214067999999</v>
      </c>
      <c r="F346">
        <v>0.35063187489999997</v>
      </c>
      <c r="G346">
        <v>3.1586109386999999</v>
      </c>
      <c r="H346" t="str">
        <f>_xlfn.CONCAT("(",ROUND(tum_race_data[[#This Row],[ageadj_CI_Lo]],1),"-",ROUND(tum_race_data[[#This Row],[ageadj_CI_Hi]],1),")")</f>
        <v>(0.4-3.2)</v>
      </c>
    </row>
    <row r="347" spans="1:8" x14ac:dyDescent="0.25">
      <c r="A347">
        <v>2017</v>
      </c>
      <c r="B347" t="s">
        <v>10</v>
      </c>
      <c r="C347" t="s">
        <v>66</v>
      </c>
      <c r="D347">
        <v>3</v>
      </c>
      <c r="E347">
        <v>0.66380375270000003</v>
      </c>
      <c r="F347">
        <v>0</v>
      </c>
      <c r="G347">
        <v>1.4149684123999999</v>
      </c>
      <c r="H347" t="str">
        <f>_xlfn.CONCAT("(",ROUND(tum_race_data[[#This Row],[ageadj_CI_Lo]],1),"-",ROUND(tum_race_data[[#This Row],[ageadj_CI_Hi]],1),")")</f>
        <v>(0-1.4)</v>
      </c>
    </row>
    <row r="348" spans="1:8" x14ac:dyDescent="0.25">
      <c r="A348">
        <v>2017</v>
      </c>
      <c r="B348" t="s">
        <v>12</v>
      </c>
      <c r="C348" t="s">
        <v>66</v>
      </c>
      <c r="D348">
        <v>1</v>
      </c>
      <c r="E348">
        <v>0.22549633890000001</v>
      </c>
      <c r="F348">
        <v>0</v>
      </c>
      <c r="G348">
        <v>0.66746916320000005</v>
      </c>
      <c r="H348" t="str">
        <f>_xlfn.CONCAT("(",ROUND(tum_race_data[[#This Row],[ageadj_CI_Lo]],1),"-",ROUND(tum_race_data[[#This Row],[ageadj_CI_Hi]],1),")")</f>
        <v>(0-0.7)</v>
      </c>
    </row>
    <row r="349" spans="1:8" x14ac:dyDescent="0.25">
      <c r="A349">
        <v>2017</v>
      </c>
      <c r="B349" t="s">
        <v>16</v>
      </c>
      <c r="C349" t="s">
        <v>66</v>
      </c>
      <c r="D349">
        <v>2</v>
      </c>
      <c r="E349">
        <v>0.2592393697</v>
      </c>
      <c r="F349">
        <v>0</v>
      </c>
      <c r="G349">
        <v>0.61852680550000005</v>
      </c>
      <c r="H349" t="str">
        <f>_xlfn.CONCAT("(",ROUND(tum_race_data[[#This Row],[ageadj_CI_Lo]],1),"-",ROUND(tum_race_data[[#This Row],[ageadj_CI_Hi]],1),")")</f>
        <v>(0-0.6)</v>
      </c>
    </row>
    <row r="350" spans="1:8" x14ac:dyDescent="0.25">
      <c r="A350">
        <v>2017</v>
      </c>
      <c r="B350" t="s">
        <v>17</v>
      </c>
      <c r="C350" t="s">
        <v>66</v>
      </c>
      <c r="D350">
        <v>2</v>
      </c>
      <c r="E350">
        <v>0.35520349239999999</v>
      </c>
      <c r="F350">
        <v>0</v>
      </c>
      <c r="G350">
        <v>0.84749041680000003</v>
      </c>
      <c r="H350" t="str">
        <f>_xlfn.CONCAT("(",ROUND(tum_race_data[[#This Row],[ageadj_CI_Lo]],1),"-",ROUND(tum_race_data[[#This Row],[ageadj_CI_Hi]],1),")")</f>
        <v>(0-0.8)</v>
      </c>
    </row>
    <row r="351" spans="1:8" x14ac:dyDescent="0.25">
      <c r="A351">
        <v>2017</v>
      </c>
      <c r="B351" t="s">
        <v>18</v>
      </c>
      <c r="C351" t="s">
        <v>66</v>
      </c>
      <c r="D351">
        <v>1</v>
      </c>
      <c r="E351">
        <v>0.12970715350000001</v>
      </c>
      <c r="F351">
        <v>0</v>
      </c>
      <c r="G351">
        <v>0.38393317430000001</v>
      </c>
      <c r="H351" t="str">
        <f>_xlfn.CONCAT("(",ROUND(tum_race_data[[#This Row],[ageadj_CI_Lo]],1),"-",ROUND(tum_race_data[[#This Row],[ageadj_CI_Hi]],1),")")</f>
        <v>(0-0.4)</v>
      </c>
    </row>
    <row r="352" spans="1:8" x14ac:dyDescent="0.25">
      <c r="A352">
        <v>2017</v>
      </c>
      <c r="B352" t="s">
        <v>20</v>
      </c>
      <c r="C352" t="s">
        <v>66</v>
      </c>
      <c r="D352">
        <v>1</v>
      </c>
      <c r="E352">
        <v>0.22549633890000001</v>
      </c>
      <c r="F352">
        <v>0</v>
      </c>
      <c r="G352">
        <v>0.66746916320000005</v>
      </c>
      <c r="H352" t="str">
        <f>_xlfn.CONCAT("(",ROUND(tum_race_data[[#This Row],[ageadj_CI_Lo]],1),"-",ROUND(tum_race_data[[#This Row],[ageadj_CI_Hi]],1),")")</f>
        <v>(0-0.7)</v>
      </c>
    </row>
    <row r="353" spans="1:8" x14ac:dyDescent="0.25">
      <c r="A353">
        <v>2017</v>
      </c>
      <c r="B353" t="s">
        <v>21</v>
      </c>
      <c r="C353" t="s">
        <v>66</v>
      </c>
      <c r="D353">
        <v>2</v>
      </c>
      <c r="E353">
        <v>0.78345590099999995</v>
      </c>
      <c r="F353">
        <v>0</v>
      </c>
      <c r="G353">
        <v>1.8692703825000001</v>
      </c>
      <c r="H353" t="str">
        <f>_xlfn.CONCAT("(",ROUND(tum_race_data[[#This Row],[ageadj_CI_Lo]],1),"-",ROUND(tum_race_data[[#This Row],[ageadj_CI_Hi]],1),")")</f>
        <v>(0-1.9)</v>
      </c>
    </row>
    <row r="354" spans="1:8" x14ac:dyDescent="0.25">
      <c r="A354">
        <v>2017</v>
      </c>
      <c r="B354" t="s">
        <v>22</v>
      </c>
      <c r="C354" t="s">
        <v>66</v>
      </c>
      <c r="D354">
        <v>5</v>
      </c>
      <c r="E354">
        <v>0.69226501110000005</v>
      </c>
      <c r="F354">
        <v>8.5467974799999999E-2</v>
      </c>
      <c r="G354">
        <v>1.2990620474000001</v>
      </c>
      <c r="H354" t="str">
        <f>_xlfn.CONCAT("(",ROUND(tum_race_data[[#This Row],[ageadj_CI_Lo]],1),"-",ROUND(tum_race_data[[#This Row],[ageadj_CI_Hi]],1),")")</f>
        <v>(0.1-1.3)</v>
      </c>
    </row>
    <row r="355" spans="1:8" x14ac:dyDescent="0.25">
      <c r="A355">
        <v>2017</v>
      </c>
      <c r="B355" t="s">
        <v>23</v>
      </c>
      <c r="C355" t="s">
        <v>66</v>
      </c>
      <c r="D355">
        <v>5</v>
      </c>
      <c r="E355">
        <v>0.642454572</v>
      </c>
      <c r="F355">
        <v>7.9318310599999997E-2</v>
      </c>
      <c r="G355">
        <v>1.2055908335000001</v>
      </c>
      <c r="H355" t="str">
        <f>_xlfn.CONCAT("(",ROUND(tum_race_data[[#This Row],[ageadj_CI_Lo]],1),"-",ROUND(tum_race_data[[#This Row],[ageadj_CI_Hi]],1),")")</f>
        <v>(0.1-1.2)</v>
      </c>
    </row>
    <row r="356" spans="1:8" x14ac:dyDescent="0.25">
      <c r="A356">
        <v>2017</v>
      </c>
      <c r="B356" t="s">
        <v>10</v>
      </c>
      <c r="C356" t="s">
        <v>44</v>
      </c>
      <c r="D356">
        <v>1</v>
      </c>
      <c r="F356">
        <v>0</v>
      </c>
      <c r="H356" t="str">
        <f>_xlfn.CONCAT("(",ROUND(tum_race_data[[#This Row],[ageadj_CI_Lo]],1),"-",ROUND(tum_race_data[[#This Row],[ageadj_CI_Hi]],1),")")</f>
        <v>(0-0)</v>
      </c>
    </row>
    <row r="357" spans="1:8" x14ac:dyDescent="0.25">
      <c r="A357">
        <v>2017</v>
      </c>
      <c r="B357" t="s">
        <v>17</v>
      </c>
      <c r="C357" t="s">
        <v>44</v>
      </c>
      <c r="D357">
        <v>1</v>
      </c>
      <c r="F357">
        <v>0</v>
      </c>
      <c r="H357" t="str">
        <f>_xlfn.CONCAT("(",ROUND(tum_race_data[[#This Row],[ageadj_CI_Lo]],1),"-",ROUND(tum_race_data[[#This Row],[ageadj_CI_Hi]],1),")")</f>
        <v>(0-0)</v>
      </c>
    </row>
    <row r="358" spans="1:8" x14ac:dyDescent="0.25">
      <c r="A358">
        <v>2018</v>
      </c>
      <c r="B358" t="s">
        <v>9</v>
      </c>
      <c r="C358" t="s">
        <v>62</v>
      </c>
      <c r="D358">
        <v>62</v>
      </c>
      <c r="E358">
        <v>2.4189876608000001</v>
      </c>
      <c r="F358">
        <v>1.8168526501</v>
      </c>
      <c r="G358">
        <v>3.0211226715000001</v>
      </c>
      <c r="H358" t="str">
        <f>_xlfn.CONCAT("(",ROUND(tum_race_data[[#This Row],[ageadj_CI_Lo]],1),"-",ROUND(tum_race_data[[#This Row],[ageadj_CI_Hi]],1),")")</f>
        <v>(1.8-3)</v>
      </c>
    </row>
    <row r="359" spans="1:8" x14ac:dyDescent="0.25">
      <c r="A359">
        <v>2018</v>
      </c>
      <c r="B359" t="s">
        <v>10</v>
      </c>
      <c r="C359" t="s">
        <v>62</v>
      </c>
      <c r="D359">
        <v>66</v>
      </c>
      <c r="E359">
        <v>2.8581681153999998</v>
      </c>
      <c r="F359">
        <v>2.1686084127999998</v>
      </c>
      <c r="G359">
        <v>3.5477278179999998</v>
      </c>
      <c r="H359" t="str">
        <f>_xlfn.CONCAT("(",ROUND(tum_race_data[[#This Row],[ageadj_CI_Lo]],1),"-",ROUND(tum_race_data[[#This Row],[ageadj_CI_Hi]],1),")")</f>
        <v>(2.2-3.5)</v>
      </c>
    </row>
    <row r="360" spans="1:8" x14ac:dyDescent="0.25">
      <c r="A360">
        <v>2018</v>
      </c>
      <c r="B360" t="s">
        <v>11</v>
      </c>
      <c r="C360" t="s">
        <v>62</v>
      </c>
      <c r="D360">
        <v>7</v>
      </c>
      <c r="E360">
        <v>0.30293217709999998</v>
      </c>
      <c r="F360">
        <v>7.8516879799999995E-2</v>
      </c>
      <c r="G360">
        <v>0.52734747449999997</v>
      </c>
      <c r="H360" t="str">
        <f>_xlfn.CONCAT("(",ROUND(tum_race_data[[#This Row],[ageadj_CI_Lo]],1),"-",ROUND(tum_race_data[[#This Row],[ageadj_CI_Hi]],1),")")</f>
        <v>(0.1-0.5)</v>
      </c>
    </row>
    <row r="361" spans="1:8" x14ac:dyDescent="0.25">
      <c r="A361">
        <v>2018</v>
      </c>
      <c r="B361" t="s">
        <v>12</v>
      </c>
      <c r="C361" t="s">
        <v>62</v>
      </c>
      <c r="D361">
        <v>7</v>
      </c>
      <c r="E361">
        <v>0.25396893749999999</v>
      </c>
      <c r="F361">
        <v>6.5826115700000007E-2</v>
      </c>
      <c r="G361">
        <v>0.44211175940000003</v>
      </c>
      <c r="H361" t="str">
        <f>_xlfn.CONCAT("(",ROUND(tum_race_data[[#This Row],[ageadj_CI_Lo]],1),"-",ROUND(tum_race_data[[#This Row],[ageadj_CI_Hi]],1),")")</f>
        <v>(0.1-0.4)</v>
      </c>
    </row>
    <row r="362" spans="1:8" x14ac:dyDescent="0.25">
      <c r="A362">
        <v>2018</v>
      </c>
      <c r="B362" t="s">
        <v>13</v>
      </c>
      <c r="C362" t="s">
        <v>62</v>
      </c>
      <c r="D362">
        <v>10</v>
      </c>
      <c r="E362">
        <v>0.4039431839</v>
      </c>
      <c r="F362">
        <v>0.15357660470000001</v>
      </c>
      <c r="G362">
        <v>0.65430976320000001</v>
      </c>
      <c r="H362" t="str">
        <f>_xlfn.CONCAT("(",ROUND(tum_race_data[[#This Row],[ageadj_CI_Lo]],1),"-",ROUND(tum_race_data[[#This Row],[ageadj_CI_Hi]],1),")")</f>
        <v>(0.2-0.7)</v>
      </c>
    </row>
    <row r="363" spans="1:8" x14ac:dyDescent="0.25">
      <c r="A363">
        <v>2018</v>
      </c>
      <c r="B363" t="s">
        <v>14</v>
      </c>
      <c r="C363" t="s">
        <v>62</v>
      </c>
      <c r="D363">
        <v>8</v>
      </c>
      <c r="E363">
        <v>0.33900883409999999</v>
      </c>
      <c r="F363">
        <v>0.10408769750000001</v>
      </c>
      <c r="G363">
        <v>0.57392997069999996</v>
      </c>
      <c r="H363" t="str">
        <f>_xlfn.CONCAT("(",ROUND(tum_race_data[[#This Row],[ageadj_CI_Lo]],1),"-",ROUND(tum_race_data[[#This Row],[ageadj_CI_Hi]],1),")")</f>
        <v>(0.1-0.6)</v>
      </c>
    </row>
    <row r="364" spans="1:8" x14ac:dyDescent="0.25">
      <c r="A364">
        <v>2018</v>
      </c>
      <c r="B364" t="s">
        <v>15</v>
      </c>
      <c r="C364" t="s">
        <v>62</v>
      </c>
      <c r="D364">
        <v>33</v>
      </c>
      <c r="E364">
        <v>1.4622750761000001</v>
      </c>
      <c r="F364">
        <v>0.96335821759999996</v>
      </c>
      <c r="G364">
        <v>1.9611919347</v>
      </c>
      <c r="H364" t="str">
        <f>_xlfn.CONCAT("(",ROUND(tum_race_data[[#This Row],[ageadj_CI_Lo]],1),"-",ROUND(tum_race_data[[#This Row],[ageadj_CI_Hi]],1),")")</f>
        <v>(1-2)</v>
      </c>
    </row>
    <row r="365" spans="1:8" x14ac:dyDescent="0.25">
      <c r="A365">
        <v>2018</v>
      </c>
      <c r="B365" t="s">
        <v>16</v>
      </c>
      <c r="C365" t="s">
        <v>62</v>
      </c>
      <c r="D365">
        <v>9</v>
      </c>
      <c r="E365">
        <v>0.38363865650000001</v>
      </c>
      <c r="F365">
        <v>0.1329947343</v>
      </c>
      <c r="G365">
        <v>0.63428257870000004</v>
      </c>
      <c r="H365" t="str">
        <f>_xlfn.CONCAT("(",ROUND(tum_race_data[[#This Row],[ageadj_CI_Lo]],1),"-",ROUND(tum_race_data[[#This Row],[ageadj_CI_Hi]],1),")")</f>
        <v>(0.1-0.6)</v>
      </c>
    </row>
    <row r="366" spans="1:8" x14ac:dyDescent="0.25">
      <c r="A366">
        <v>2018</v>
      </c>
      <c r="B366" t="s">
        <v>17</v>
      </c>
      <c r="C366" t="s">
        <v>62</v>
      </c>
      <c r="D366">
        <v>65</v>
      </c>
      <c r="E366">
        <v>2.6756214921999999</v>
      </c>
      <c r="F366">
        <v>2.0251562888999999</v>
      </c>
      <c r="G366">
        <v>3.3260866953999999</v>
      </c>
      <c r="H366" t="str">
        <f>_xlfn.CONCAT("(",ROUND(tum_race_data[[#This Row],[ageadj_CI_Lo]],1),"-",ROUND(tum_race_data[[#This Row],[ageadj_CI_Hi]],1),")")</f>
        <v>(2-3.3)</v>
      </c>
    </row>
    <row r="367" spans="1:8" x14ac:dyDescent="0.25">
      <c r="A367">
        <v>2018</v>
      </c>
      <c r="B367" t="s">
        <v>18</v>
      </c>
      <c r="C367" t="s">
        <v>62</v>
      </c>
      <c r="D367">
        <v>24</v>
      </c>
      <c r="E367">
        <v>1.0105441468</v>
      </c>
      <c r="F367">
        <v>0.60624228479999998</v>
      </c>
      <c r="G367">
        <v>1.4148460088000001</v>
      </c>
      <c r="H367" t="str">
        <f>_xlfn.CONCAT("(",ROUND(tum_race_data[[#This Row],[ageadj_CI_Lo]],1),"-",ROUND(tum_race_data[[#This Row],[ageadj_CI_Hi]],1),")")</f>
        <v>(0.6-1.4)</v>
      </c>
    </row>
    <row r="368" spans="1:8" x14ac:dyDescent="0.25">
      <c r="A368">
        <v>2018</v>
      </c>
      <c r="B368" t="s">
        <v>19</v>
      </c>
      <c r="C368" t="s">
        <v>62</v>
      </c>
      <c r="D368">
        <v>5</v>
      </c>
      <c r="E368">
        <v>0.18626897040000001</v>
      </c>
      <c r="F368">
        <v>2.2997019099999998E-2</v>
      </c>
      <c r="G368">
        <v>0.34954092170000001</v>
      </c>
      <c r="H368" t="str">
        <f>_xlfn.CONCAT("(",ROUND(tum_race_data[[#This Row],[ageadj_CI_Lo]],1),"-",ROUND(tum_race_data[[#This Row],[ageadj_CI_Hi]],1),")")</f>
        <v>(0-0.3)</v>
      </c>
    </row>
    <row r="369" spans="1:8" x14ac:dyDescent="0.25">
      <c r="A369">
        <v>2018</v>
      </c>
      <c r="B369" t="s">
        <v>20</v>
      </c>
      <c r="C369" t="s">
        <v>62</v>
      </c>
      <c r="D369">
        <v>5</v>
      </c>
      <c r="E369">
        <v>0.18979636180000001</v>
      </c>
      <c r="F369">
        <v>2.3432515599999999E-2</v>
      </c>
      <c r="G369">
        <v>0.35616020790000003</v>
      </c>
      <c r="H369" t="str">
        <f>_xlfn.CONCAT("(",ROUND(tum_race_data[[#This Row],[ageadj_CI_Lo]],1),"-",ROUND(tum_race_data[[#This Row],[ageadj_CI_Hi]],1),")")</f>
        <v>(0-0.4)</v>
      </c>
    </row>
    <row r="370" spans="1:8" x14ac:dyDescent="0.25">
      <c r="A370">
        <v>2018</v>
      </c>
      <c r="B370" t="s">
        <v>21</v>
      </c>
      <c r="C370" t="s">
        <v>62</v>
      </c>
      <c r="D370">
        <v>7</v>
      </c>
      <c r="E370">
        <v>0.27305048209999999</v>
      </c>
      <c r="F370">
        <v>7.0771854199999998E-2</v>
      </c>
      <c r="G370">
        <v>0.47532911</v>
      </c>
      <c r="H370" t="str">
        <f>_xlfn.CONCAT("(",ROUND(tum_race_data[[#This Row],[ageadj_CI_Lo]],1),"-",ROUND(tum_race_data[[#This Row],[ageadj_CI_Hi]],1),")")</f>
        <v>(0.1-0.5)</v>
      </c>
    </row>
    <row r="371" spans="1:8" x14ac:dyDescent="0.25">
      <c r="A371">
        <v>2018</v>
      </c>
      <c r="B371" t="s">
        <v>22</v>
      </c>
      <c r="C371" t="s">
        <v>62</v>
      </c>
      <c r="D371">
        <v>20</v>
      </c>
      <c r="E371">
        <v>1.0547310195999999</v>
      </c>
      <c r="F371">
        <v>0.59247476909999996</v>
      </c>
      <c r="G371">
        <v>1.5169872701</v>
      </c>
      <c r="H371" t="str">
        <f>_xlfn.CONCAT("(",ROUND(tum_race_data[[#This Row],[ageadj_CI_Lo]],1),"-",ROUND(tum_race_data[[#This Row],[ageadj_CI_Hi]],1),")")</f>
        <v>(0.6-1.5)</v>
      </c>
    </row>
    <row r="372" spans="1:8" x14ac:dyDescent="0.25">
      <c r="A372">
        <v>2018</v>
      </c>
      <c r="B372" t="s">
        <v>23</v>
      </c>
      <c r="C372" t="s">
        <v>62</v>
      </c>
      <c r="D372">
        <v>33</v>
      </c>
      <c r="E372">
        <v>1.4515223957000001</v>
      </c>
      <c r="F372">
        <v>0.95627426790000003</v>
      </c>
      <c r="G372">
        <v>1.9467705233999999</v>
      </c>
      <c r="H372" t="str">
        <f>_xlfn.CONCAT("(",ROUND(tum_race_data[[#This Row],[ageadj_CI_Lo]],1),"-",ROUND(tum_race_data[[#This Row],[ageadj_CI_Hi]],1),")")</f>
        <v>(1-1.9)</v>
      </c>
    </row>
    <row r="373" spans="1:8" x14ac:dyDescent="0.25">
      <c r="A373">
        <v>2018</v>
      </c>
      <c r="B373" t="s">
        <v>9</v>
      </c>
      <c r="C373" t="s">
        <v>63</v>
      </c>
      <c r="D373">
        <v>2</v>
      </c>
      <c r="E373">
        <v>0.77944392809999996</v>
      </c>
      <c r="F373">
        <v>0</v>
      </c>
      <c r="G373">
        <v>1.8596980987</v>
      </c>
      <c r="H373" t="str">
        <f>_xlfn.CONCAT("(",ROUND(tum_race_data[[#This Row],[ageadj_CI_Lo]],1),"-",ROUND(tum_race_data[[#This Row],[ageadj_CI_Hi]],1),")")</f>
        <v>(0-1.9)</v>
      </c>
    </row>
    <row r="374" spans="1:8" x14ac:dyDescent="0.25">
      <c r="A374">
        <v>2018</v>
      </c>
      <c r="B374" t="s">
        <v>10</v>
      </c>
      <c r="C374" t="s">
        <v>63</v>
      </c>
      <c r="D374">
        <v>1</v>
      </c>
      <c r="E374">
        <v>0.73099543349999996</v>
      </c>
      <c r="F374">
        <v>0</v>
      </c>
      <c r="G374">
        <v>2.1637464830000002</v>
      </c>
      <c r="H374" t="str">
        <f>_xlfn.CONCAT("(",ROUND(tum_race_data[[#This Row],[ageadj_CI_Lo]],1),"-",ROUND(tum_race_data[[#This Row],[ageadj_CI_Hi]],1),")")</f>
        <v>(0-2.2)</v>
      </c>
    </row>
    <row r="375" spans="1:8" x14ac:dyDescent="0.25">
      <c r="A375">
        <v>2018</v>
      </c>
      <c r="B375" t="s">
        <v>12</v>
      </c>
      <c r="C375" t="s">
        <v>63</v>
      </c>
      <c r="D375">
        <v>1</v>
      </c>
      <c r="E375">
        <v>0.30375144999999998</v>
      </c>
      <c r="F375">
        <v>0</v>
      </c>
      <c r="G375">
        <v>0.89910429209999998</v>
      </c>
      <c r="H375" t="str">
        <f>_xlfn.CONCAT("(",ROUND(tum_race_data[[#This Row],[ageadj_CI_Lo]],1),"-",ROUND(tum_race_data[[#This Row],[ageadj_CI_Hi]],1),")")</f>
        <v>(0-0.9)</v>
      </c>
    </row>
    <row r="376" spans="1:8" x14ac:dyDescent="0.25">
      <c r="A376">
        <v>2018</v>
      </c>
      <c r="B376" t="s">
        <v>13</v>
      </c>
      <c r="C376" t="s">
        <v>63</v>
      </c>
      <c r="D376">
        <v>2</v>
      </c>
      <c r="E376">
        <v>0.60750290009999997</v>
      </c>
      <c r="F376">
        <v>0</v>
      </c>
      <c r="G376">
        <v>1.4494589637999999</v>
      </c>
      <c r="H376" t="str">
        <f>_xlfn.CONCAT("(",ROUND(tum_race_data[[#This Row],[ageadj_CI_Lo]],1),"-",ROUND(tum_race_data[[#This Row],[ageadj_CI_Hi]],1),")")</f>
        <v>(0-1.4)</v>
      </c>
    </row>
    <row r="377" spans="1:8" x14ac:dyDescent="0.25">
      <c r="A377">
        <v>2018</v>
      </c>
      <c r="B377" t="s">
        <v>14</v>
      </c>
      <c r="C377" t="s">
        <v>63</v>
      </c>
      <c r="D377">
        <v>1</v>
      </c>
      <c r="E377">
        <v>0.30375144999999998</v>
      </c>
      <c r="F377">
        <v>0</v>
      </c>
      <c r="G377">
        <v>0.89910429209999998</v>
      </c>
      <c r="H377" t="str">
        <f>_xlfn.CONCAT("(",ROUND(tum_race_data[[#This Row],[ageadj_CI_Lo]],1),"-",ROUND(tum_race_data[[#This Row],[ageadj_CI_Hi]],1),")")</f>
        <v>(0-0.9)</v>
      </c>
    </row>
    <row r="378" spans="1:8" x14ac:dyDescent="0.25">
      <c r="A378">
        <v>2018</v>
      </c>
      <c r="B378" t="s">
        <v>15</v>
      </c>
      <c r="C378" t="s">
        <v>63</v>
      </c>
      <c r="D378">
        <v>3</v>
      </c>
      <c r="E378">
        <v>1.0092378290999999</v>
      </c>
      <c r="F378">
        <v>0</v>
      </c>
      <c r="G378">
        <v>2.1512979443</v>
      </c>
      <c r="H378" t="str">
        <f>_xlfn.CONCAT("(",ROUND(tum_race_data[[#This Row],[ageadj_CI_Lo]],1),"-",ROUND(tum_race_data[[#This Row],[ageadj_CI_Hi]],1),")")</f>
        <v>(0-2.2)</v>
      </c>
    </row>
    <row r="379" spans="1:8" x14ac:dyDescent="0.25">
      <c r="A379">
        <v>2018</v>
      </c>
      <c r="B379" t="s">
        <v>16</v>
      </c>
      <c r="C379" t="s">
        <v>63</v>
      </c>
      <c r="D379">
        <v>1</v>
      </c>
      <c r="E379">
        <v>0.30375144999999998</v>
      </c>
      <c r="F379">
        <v>0</v>
      </c>
      <c r="G379">
        <v>0.89910429209999998</v>
      </c>
      <c r="H379" t="str">
        <f>_xlfn.CONCAT("(",ROUND(tum_race_data[[#This Row],[ageadj_CI_Lo]],1),"-",ROUND(tum_race_data[[#This Row],[ageadj_CI_Hi]],1),")")</f>
        <v>(0-0.9)</v>
      </c>
    </row>
    <row r="380" spans="1:8" x14ac:dyDescent="0.25">
      <c r="A380">
        <v>2018</v>
      </c>
      <c r="B380" t="s">
        <v>17</v>
      </c>
      <c r="C380" t="s">
        <v>63</v>
      </c>
      <c r="D380">
        <v>3</v>
      </c>
      <c r="E380">
        <v>1.1571529271000001</v>
      </c>
      <c r="F380">
        <v>0</v>
      </c>
      <c r="G380">
        <v>2.4665947329</v>
      </c>
      <c r="H380" t="str">
        <f>_xlfn.CONCAT("(",ROUND(tum_race_data[[#This Row],[ageadj_CI_Lo]],1),"-",ROUND(tum_race_data[[#This Row],[ageadj_CI_Hi]],1),")")</f>
        <v>(0-2.5)</v>
      </c>
    </row>
    <row r="381" spans="1:8" x14ac:dyDescent="0.25">
      <c r="A381">
        <v>2018</v>
      </c>
      <c r="B381" t="s">
        <v>20</v>
      </c>
      <c r="C381" t="s">
        <v>63</v>
      </c>
      <c r="D381">
        <v>1</v>
      </c>
      <c r="E381">
        <v>0.30375144999999998</v>
      </c>
      <c r="F381">
        <v>0</v>
      </c>
      <c r="G381">
        <v>0.89910429209999998</v>
      </c>
      <c r="H381" t="str">
        <f>_xlfn.CONCAT("(",ROUND(tum_race_data[[#This Row],[ageadj_CI_Lo]],1),"-",ROUND(tum_race_data[[#This Row],[ageadj_CI_Hi]],1),")")</f>
        <v>(0-0.9)</v>
      </c>
    </row>
    <row r="382" spans="1:8" x14ac:dyDescent="0.25">
      <c r="A382">
        <v>2018</v>
      </c>
      <c r="B382" t="s">
        <v>22</v>
      </c>
      <c r="C382" t="s">
        <v>63</v>
      </c>
      <c r="D382">
        <v>2</v>
      </c>
      <c r="E382">
        <v>0.72404478449999998</v>
      </c>
      <c r="F382">
        <v>0</v>
      </c>
      <c r="G382">
        <v>1.7275196594</v>
      </c>
      <c r="H382" t="str">
        <f>_xlfn.CONCAT("(",ROUND(tum_race_data[[#This Row],[ageadj_CI_Lo]],1),"-",ROUND(tum_race_data[[#This Row],[ageadj_CI_Hi]],1),")")</f>
        <v>(0-1.7)</v>
      </c>
    </row>
    <row r="383" spans="1:8" x14ac:dyDescent="0.25">
      <c r="A383">
        <v>2018</v>
      </c>
      <c r="B383" t="s">
        <v>23</v>
      </c>
      <c r="C383" t="s">
        <v>63</v>
      </c>
      <c r="D383">
        <v>2</v>
      </c>
      <c r="E383">
        <v>0.77944392809999996</v>
      </c>
      <c r="F383">
        <v>0</v>
      </c>
      <c r="G383">
        <v>1.8596980987</v>
      </c>
      <c r="H383" t="str">
        <f>_xlfn.CONCAT("(",ROUND(tum_race_data[[#This Row],[ageadj_CI_Lo]],1),"-",ROUND(tum_race_data[[#This Row],[ageadj_CI_Hi]],1),")")</f>
        <v>(0-1.9)</v>
      </c>
    </row>
    <row r="384" spans="1:8" x14ac:dyDescent="0.25">
      <c r="A384">
        <v>2018</v>
      </c>
      <c r="B384" t="s">
        <v>9</v>
      </c>
      <c r="C384" t="s">
        <v>64</v>
      </c>
      <c r="D384">
        <v>1</v>
      </c>
      <c r="E384">
        <v>1.8560152438999999</v>
      </c>
      <c r="F384">
        <v>0</v>
      </c>
      <c r="G384">
        <v>5.4938051219000004</v>
      </c>
      <c r="H384" t="str">
        <f>_xlfn.CONCAT("(",ROUND(tum_race_data[[#This Row],[ageadj_CI_Lo]],1),"-",ROUND(tum_race_data[[#This Row],[ageadj_CI_Hi]],1),")")</f>
        <v>(0-5.5)</v>
      </c>
    </row>
    <row r="385" spans="1:8" x14ac:dyDescent="0.25">
      <c r="A385">
        <v>2018</v>
      </c>
      <c r="B385" t="s">
        <v>10</v>
      </c>
      <c r="C385" t="s">
        <v>64</v>
      </c>
      <c r="D385">
        <v>2</v>
      </c>
      <c r="E385">
        <v>5.3832450360999999</v>
      </c>
      <c r="F385">
        <v>0</v>
      </c>
      <c r="G385">
        <v>12.844042012999999</v>
      </c>
      <c r="H385" t="str">
        <f>_xlfn.CONCAT("(",ROUND(tum_race_data[[#This Row],[ageadj_CI_Lo]],1),"-",ROUND(tum_race_data[[#This Row],[ageadj_CI_Hi]],1),")")</f>
        <v>(0-12.8)</v>
      </c>
    </row>
    <row r="386" spans="1:8" x14ac:dyDescent="0.25">
      <c r="A386">
        <v>2018</v>
      </c>
      <c r="B386" t="s">
        <v>12</v>
      </c>
      <c r="C386" t="s">
        <v>64</v>
      </c>
      <c r="D386">
        <v>1</v>
      </c>
      <c r="E386">
        <v>2.2050643215000001</v>
      </c>
      <c r="F386">
        <v>0</v>
      </c>
      <c r="G386">
        <v>6.5269903915</v>
      </c>
      <c r="H386" t="str">
        <f>_xlfn.CONCAT("(",ROUND(tum_race_data[[#This Row],[ageadj_CI_Lo]],1),"-",ROUND(tum_race_data[[#This Row],[ageadj_CI_Hi]],1),")")</f>
        <v>(0-6.5)</v>
      </c>
    </row>
    <row r="387" spans="1:8" x14ac:dyDescent="0.25">
      <c r="A387">
        <v>2018</v>
      </c>
      <c r="B387" t="s">
        <v>15</v>
      </c>
      <c r="C387" t="s">
        <v>64</v>
      </c>
      <c r="D387">
        <v>2</v>
      </c>
      <c r="E387">
        <v>4.7167966799999999</v>
      </c>
      <c r="F387">
        <v>0</v>
      </c>
      <c r="G387">
        <v>11.253943359000001</v>
      </c>
      <c r="H387" t="str">
        <f>_xlfn.CONCAT("(",ROUND(tum_race_data[[#This Row],[ageadj_CI_Lo]],1),"-",ROUND(tum_race_data[[#This Row],[ageadj_CI_Hi]],1),")")</f>
        <v>(0-11.3)</v>
      </c>
    </row>
    <row r="388" spans="1:8" x14ac:dyDescent="0.25">
      <c r="A388">
        <v>2018</v>
      </c>
      <c r="B388" t="s">
        <v>23</v>
      </c>
      <c r="C388" t="s">
        <v>64</v>
      </c>
      <c r="D388">
        <v>1</v>
      </c>
      <c r="E388">
        <v>3.5272297922</v>
      </c>
      <c r="F388">
        <v>0</v>
      </c>
      <c r="G388">
        <v>10.440600184999999</v>
      </c>
      <c r="H388" t="str">
        <f>_xlfn.CONCAT("(",ROUND(tum_race_data[[#This Row],[ageadj_CI_Lo]],1),"-",ROUND(tum_race_data[[#This Row],[ageadj_CI_Hi]],1),")")</f>
        <v>(0-10.4)</v>
      </c>
    </row>
    <row r="389" spans="1:8" x14ac:dyDescent="0.25">
      <c r="A389">
        <v>2018</v>
      </c>
      <c r="B389" t="s">
        <v>10</v>
      </c>
      <c r="C389" t="s">
        <v>65</v>
      </c>
      <c r="D389">
        <v>4</v>
      </c>
      <c r="E389">
        <v>1.0379437197000001</v>
      </c>
      <c r="F389">
        <v>2.0758874399999998E-2</v>
      </c>
      <c r="G389">
        <v>2.0551285649</v>
      </c>
      <c r="H389" t="str">
        <f>_xlfn.CONCAT("(",ROUND(tum_race_data[[#This Row],[ageadj_CI_Lo]],1),"-",ROUND(tum_race_data[[#This Row],[ageadj_CI_Hi]],1),")")</f>
        <v>(0-2.1)</v>
      </c>
    </row>
    <row r="390" spans="1:8" x14ac:dyDescent="0.25">
      <c r="A390">
        <v>2018</v>
      </c>
      <c r="B390" t="s">
        <v>11</v>
      </c>
      <c r="C390" t="s">
        <v>65</v>
      </c>
      <c r="D390">
        <v>1</v>
      </c>
      <c r="E390">
        <v>0.54884612590000004</v>
      </c>
      <c r="F390">
        <v>0</v>
      </c>
      <c r="G390">
        <v>1.6245845325999999</v>
      </c>
      <c r="H390" t="str">
        <f>_xlfn.CONCAT("(",ROUND(tum_race_data[[#This Row],[ageadj_CI_Lo]],1),"-",ROUND(tum_race_data[[#This Row],[ageadj_CI_Hi]],1),")")</f>
        <v>(0-1.6)</v>
      </c>
    </row>
    <row r="391" spans="1:8" x14ac:dyDescent="0.25">
      <c r="A391">
        <v>2018</v>
      </c>
      <c r="B391" t="s">
        <v>12</v>
      </c>
      <c r="C391" t="s">
        <v>65</v>
      </c>
      <c r="D391">
        <v>1</v>
      </c>
      <c r="E391">
        <v>0.54884612590000004</v>
      </c>
      <c r="F391">
        <v>0</v>
      </c>
      <c r="G391">
        <v>1.6245845325999999</v>
      </c>
      <c r="H391" t="str">
        <f>_xlfn.CONCAT("(",ROUND(tum_race_data[[#This Row],[ageadj_CI_Lo]],1),"-",ROUND(tum_race_data[[#This Row],[ageadj_CI_Hi]],1),")")</f>
        <v>(0-1.6)</v>
      </c>
    </row>
    <row r="392" spans="1:8" x14ac:dyDescent="0.25">
      <c r="A392">
        <v>2018</v>
      </c>
      <c r="B392" t="s">
        <v>13</v>
      </c>
      <c r="C392" t="s">
        <v>65</v>
      </c>
      <c r="D392">
        <v>1</v>
      </c>
      <c r="E392">
        <v>0.54884612590000004</v>
      </c>
      <c r="F392">
        <v>0</v>
      </c>
      <c r="G392">
        <v>1.6245845325999999</v>
      </c>
      <c r="H392" t="str">
        <f>_xlfn.CONCAT("(",ROUND(tum_race_data[[#This Row],[ageadj_CI_Lo]],1),"-",ROUND(tum_race_data[[#This Row],[ageadj_CI_Hi]],1),")")</f>
        <v>(0-1.6)</v>
      </c>
    </row>
    <row r="393" spans="1:8" x14ac:dyDescent="0.25">
      <c r="A393">
        <v>2018</v>
      </c>
      <c r="B393" t="s">
        <v>14</v>
      </c>
      <c r="C393" t="s">
        <v>65</v>
      </c>
      <c r="D393">
        <v>1</v>
      </c>
      <c r="E393">
        <v>0.24259128999999999</v>
      </c>
      <c r="F393">
        <v>0</v>
      </c>
      <c r="G393">
        <v>0.71807021849999997</v>
      </c>
      <c r="H393" t="str">
        <f>_xlfn.CONCAT("(",ROUND(tum_race_data[[#This Row],[ageadj_CI_Lo]],1),"-",ROUND(tum_race_data[[#This Row],[ageadj_CI_Hi]],1),")")</f>
        <v>(0-0.7)</v>
      </c>
    </row>
    <row r="394" spans="1:8" x14ac:dyDescent="0.25">
      <c r="A394">
        <v>2018</v>
      </c>
      <c r="B394" t="s">
        <v>15</v>
      </c>
      <c r="C394" t="s">
        <v>65</v>
      </c>
      <c r="D394">
        <v>2</v>
      </c>
      <c r="E394">
        <v>0.50207721999999999</v>
      </c>
      <c r="F394">
        <v>0</v>
      </c>
      <c r="G394">
        <v>1.1979207455000001</v>
      </c>
      <c r="H394" t="str">
        <f>_xlfn.CONCAT("(",ROUND(tum_race_data[[#This Row],[ageadj_CI_Lo]],1),"-",ROUND(tum_race_data[[#This Row],[ageadj_CI_Hi]],1),")")</f>
        <v>(0-1.2)</v>
      </c>
    </row>
    <row r="395" spans="1:8" x14ac:dyDescent="0.25">
      <c r="A395">
        <v>2018</v>
      </c>
      <c r="B395" t="s">
        <v>16</v>
      </c>
      <c r="C395" t="s">
        <v>65</v>
      </c>
      <c r="D395">
        <v>1</v>
      </c>
      <c r="E395">
        <v>0.25948592990000002</v>
      </c>
      <c r="F395">
        <v>0</v>
      </c>
      <c r="G395">
        <v>0.76807835260000001</v>
      </c>
      <c r="H395" t="str">
        <f>_xlfn.CONCAT("(",ROUND(tum_race_data[[#This Row],[ageadj_CI_Lo]],1),"-",ROUND(tum_race_data[[#This Row],[ageadj_CI_Hi]],1),")")</f>
        <v>(0-0.8)</v>
      </c>
    </row>
    <row r="396" spans="1:8" x14ac:dyDescent="0.25">
      <c r="A396">
        <v>2018</v>
      </c>
      <c r="B396" t="s">
        <v>17</v>
      </c>
      <c r="C396" t="s">
        <v>65</v>
      </c>
      <c r="D396">
        <v>2</v>
      </c>
      <c r="E396">
        <v>0.57750585980000002</v>
      </c>
      <c r="F396">
        <v>0</v>
      </c>
      <c r="G396">
        <v>1.3778881466999999</v>
      </c>
      <c r="H396" t="str">
        <f>_xlfn.CONCAT("(",ROUND(tum_race_data[[#This Row],[ageadj_CI_Lo]],1),"-",ROUND(tum_race_data[[#This Row],[ageadj_CI_Hi]],1),")")</f>
        <v>(0-1.4)</v>
      </c>
    </row>
    <row r="397" spans="1:8" x14ac:dyDescent="0.25">
      <c r="A397">
        <v>2018</v>
      </c>
      <c r="B397" t="s">
        <v>18</v>
      </c>
      <c r="C397" t="s">
        <v>65</v>
      </c>
      <c r="D397">
        <v>1</v>
      </c>
      <c r="E397">
        <v>0.24259128999999999</v>
      </c>
      <c r="F397">
        <v>0</v>
      </c>
      <c r="G397">
        <v>0.71807021849999997</v>
      </c>
      <c r="H397" t="str">
        <f>_xlfn.CONCAT("(",ROUND(tum_race_data[[#This Row],[ageadj_CI_Lo]],1),"-",ROUND(tum_race_data[[#This Row],[ageadj_CI_Hi]],1),")")</f>
        <v>(0-0.7)</v>
      </c>
    </row>
    <row r="398" spans="1:8" x14ac:dyDescent="0.25">
      <c r="A398">
        <v>2018</v>
      </c>
      <c r="B398" t="s">
        <v>23</v>
      </c>
      <c r="C398" t="s">
        <v>65</v>
      </c>
      <c r="D398">
        <v>3</v>
      </c>
      <c r="E398">
        <v>0.89552578969999996</v>
      </c>
      <c r="F398">
        <v>0</v>
      </c>
      <c r="G398">
        <v>1.908908619</v>
      </c>
      <c r="H398" t="str">
        <f>_xlfn.CONCAT("(",ROUND(tum_race_data[[#This Row],[ageadj_CI_Lo]],1),"-",ROUND(tum_race_data[[#This Row],[ageadj_CI_Hi]],1),")")</f>
        <v>(0-1.9)</v>
      </c>
    </row>
    <row r="399" spans="1:8" x14ac:dyDescent="0.25">
      <c r="A399">
        <v>2018</v>
      </c>
      <c r="B399" t="s">
        <v>9</v>
      </c>
      <c r="C399" t="s">
        <v>66</v>
      </c>
      <c r="D399">
        <v>1</v>
      </c>
      <c r="E399">
        <v>0.12459711010000001</v>
      </c>
      <c r="F399">
        <v>0</v>
      </c>
      <c r="G399">
        <v>0.36880744580000002</v>
      </c>
      <c r="H399" t="str">
        <f>_xlfn.CONCAT("(",ROUND(tum_race_data[[#This Row],[ageadj_CI_Lo]],1),"-",ROUND(tum_race_data[[#This Row],[ageadj_CI_Hi]],1),")")</f>
        <v>(0-0.4)</v>
      </c>
    </row>
    <row r="400" spans="1:8" x14ac:dyDescent="0.25">
      <c r="A400">
        <v>2018</v>
      </c>
      <c r="B400" t="s">
        <v>10</v>
      </c>
      <c r="C400" t="s">
        <v>66</v>
      </c>
      <c r="D400">
        <v>2</v>
      </c>
      <c r="E400">
        <v>0.34324857419999999</v>
      </c>
      <c r="F400">
        <v>0</v>
      </c>
      <c r="G400">
        <v>0.81896682730000003</v>
      </c>
      <c r="H400" t="str">
        <f>_xlfn.CONCAT("(",ROUND(tum_race_data[[#This Row],[ageadj_CI_Lo]],1),"-",ROUND(tum_race_data[[#This Row],[ageadj_CI_Hi]],1),")")</f>
        <v>(0-0.8)</v>
      </c>
    </row>
    <row r="401" spans="1:8" x14ac:dyDescent="0.25">
      <c r="A401">
        <v>2018</v>
      </c>
      <c r="B401" t="s">
        <v>15</v>
      </c>
      <c r="C401" t="s">
        <v>66</v>
      </c>
      <c r="D401">
        <v>1</v>
      </c>
      <c r="E401">
        <v>0.12459711010000001</v>
      </c>
      <c r="F401">
        <v>0</v>
      </c>
      <c r="G401">
        <v>0.36880744580000002</v>
      </c>
      <c r="H401" t="str">
        <f>_xlfn.CONCAT("(",ROUND(tum_race_data[[#This Row],[ageadj_CI_Lo]],1),"-",ROUND(tum_race_data[[#This Row],[ageadj_CI_Hi]],1),")")</f>
        <v>(0-0.4)</v>
      </c>
    </row>
    <row r="402" spans="1:8" x14ac:dyDescent="0.25">
      <c r="A402">
        <v>2018</v>
      </c>
      <c r="B402" t="s">
        <v>17</v>
      </c>
      <c r="C402" t="s">
        <v>66</v>
      </c>
      <c r="D402">
        <v>1</v>
      </c>
      <c r="E402">
        <v>0.3653454988</v>
      </c>
      <c r="F402">
        <v>0</v>
      </c>
      <c r="G402">
        <v>1.0814226763000001</v>
      </c>
      <c r="H402" t="str">
        <f>_xlfn.CONCAT("(",ROUND(tum_race_data[[#This Row],[ageadj_CI_Lo]],1),"-",ROUND(tum_race_data[[#This Row],[ageadj_CI_Hi]],1),")")</f>
        <v>(0-1.1)</v>
      </c>
    </row>
    <row r="403" spans="1:8" x14ac:dyDescent="0.25">
      <c r="A403">
        <v>2018</v>
      </c>
      <c r="B403" t="s">
        <v>18</v>
      </c>
      <c r="C403" t="s">
        <v>66</v>
      </c>
      <c r="D403">
        <v>2</v>
      </c>
      <c r="E403">
        <v>0.30485844560000003</v>
      </c>
      <c r="F403">
        <v>0</v>
      </c>
      <c r="G403">
        <v>0.72737069509999996</v>
      </c>
      <c r="H403" t="str">
        <f>_xlfn.CONCAT("(",ROUND(tum_race_data[[#This Row],[ageadj_CI_Lo]],1),"-",ROUND(tum_race_data[[#This Row],[ageadj_CI_Hi]],1),")")</f>
        <v>(0-0.7)</v>
      </c>
    </row>
    <row r="404" spans="1:8" x14ac:dyDescent="0.25">
      <c r="A404">
        <v>2018</v>
      </c>
      <c r="B404" t="s">
        <v>21</v>
      </c>
      <c r="C404" t="s">
        <v>66</v>
      </c>
      <c r="D404">
        <v>1</v>
      </c>
      <c r="E404">
        <v>0.44246167469999997</v>
      </c>
      <c r="F404">
        <v>0</v>
      </c>
      <c r="G404">
        <v>1.309686557</v>
      </c>
      <c r="H404" t="str">
        <f>_xlfn.CONCAT("(",ROUND(tum_race_data[[#This Row],[ageadj_CI_Lo]],1),"-",ROUND(tum_race_data[[#This Row],[ageadj_CI_Hi]],1),")")</f>
        <v>(0-1.3)</v>
      </c>
    </row>
    <row r="405" spans="1:8" x14ac:dyDescent="0.25">
      <c r="A405">
        <v>2018</v>
      </c>
      <c r="B405" t="s">
        <v>22</v>
      </c>
      <c r="C405" t="s">
        <v>66</v>
      </c>
      <c r="D405">
        <v>1</v>
      </c>
      <c r="E405">
        <v>9.3675513299999999E-2</v>
      </c>
      <c r="F405">
        <v>0</v>
      </c>
      <c r="G405">
        <v>0.27727951950000002</v>
      </c>
      <c r="H405" t="str">
        <f>_xlfn.CONCAT("(",ROUND(tum_race_data[[#This Row],[ageadj_CI_Lo]],1),"-",ROUND(tum_race_data[[#This Row],[ageadj_CI_Hi]],1),")")</f>
        <v>(0-0.3)</v>
      </c>
    </row>
    <row r="406" spans="1:8" x14ac:dyDescent="0.25">
      <c r="A406">
        <v>2018</v>
      </c>
      <c r="B406" t="s">
        <v>22</v>
      </c>
      <c r="C406" t="s">
        <v>67</v>
      </c>
      <c r="D406">
        <v>1</v>
      </c>
      <c r="F406">
        <v>0</v>
      </c>
      <c r="H406" t="str">
        <f>_xlfn.CONCAT("(",ROUND(tum_race_data[[#This Row],[ageadj_CI_Lo]],1),"-",ROUND(tum_race_data[[#This Row],[ageadj_CI_Hi]],1),")")</f>
        <v>(0-0)</v>
      </c>
    </row>
    <row r="407" spans="1:8" x14ac:dyDescent="0.25">
      <c r="A407">
        <v>2018</v>
      </c>
      <c r="B407" t="s">
        <v>10</v>
      </c>
      <c r="C407" t="s">
        <v>44</v>
      </c>
      <c r="D407">
        <v>1</v>
      </c>
      <c r="F407">
        <v>0</v>
      </c>
      <c r="H407" t="str">
        <f>_xlfn.CONCAT("(",ROUND(tum_race_data[[#This Row],[ageadj_CI_Lo]],1),"-",ROUND(tum_race_data[[#This Row],[ageadj_CI_Hi]],1),")")</f>
        <v>(0-0)</v>
      </c>
    </row>
    <row r="408" spans="1:8" x14ac:dyDescent="0.25">
      <c r="A408">
        <v>2018</v>
      </c>
      <c r="B408" t="s">
        <v>15</v>
      </c>
      <c r="C408" t="s">
        <v>44</v>
      </c>
      <c r="D408">
        <v>1</v>
      </c>
      <c r="F408">
        <v>0</v>
      </c>
      <c r="H408" t="str">
        <f>_xlfn.CONCAT("(",ROUND(tum_race_data[[#This Row],[ageadj_CI_Lo]],1),"-",ROUND(tum_race_data[[#This Row],[ageadj_CI_Hi]],1),")")</f>
        <v>(0-0)</v>
      </c>
    </row>
    <row r="409" spans="1:8" x14ac:dyDescent="0.25">
      <c r="A409">
        <v>2018</v>
      </c>
      <c r="B409" t="s">
        <v>22</v>
      </c>
      <c r="C409" t="s">
        <v>44</v>
      </c>
      <c r="D409">
        <v>1</v>
      </c>
      <c r="F409">
        <v>0</v>
      </c>
      <c r="H409" t="str">
        <f>_xlfn.CONCAT("(",ROUND(tum_race_data[[#This Row],[ageadj_CI_Lo]],1),"-",ROUND(tum_race_data[[#This Row],[ageadj_CI_Hi]],1),")")</f>
        <v>(0-0)</v>
      </c>
    </row>
    <row r="410" spans="1:8" x14ac:dyDescent="0.25">
      <c r="A410">
        <v>2019</v>
      </c>
      <c r="B410" t="s">
        <v>9</v>
      </c>
      <c r="C410" t="s">
        <v>62</v>
      </c>
      <c r="D410">
        <v>70</v>
      </c>
      <c r="E410">
        <v>2.8785388819</v>
      </c>
      <c r="F410">
        <v>2.2041985250999998</v>
      </c>
      <c r="G410">
        <v>3.5528792388000001</v>
      </c>
      <c r="H410" t="str">
        <f>_xlfn.CONCAT("(",ROUND(tum_race_data[[#This Row],[ageadj_CI_Lo]],1),"-",ROUND(tum_race_data[[#This Row],[ageadj_CI_Hi]],1),")")</f>
        <v>(2.2-3.6)</v>
      </c>
    </row>
    <row r="411" spans="1:8" x14ac:dyDescent="0.25">
      <c r="A411">
        <v>2019</v>
      </c>
      <c r="B411" t="s">
        <v>10</v>
      </c>
      <c r="C411" t="s">
        <v>62</v>
      </c>
      <c r="D411">
        <v>56</v>
      </c>
      <c r="E411">
        <v>2.2949272133999998</v>
      </c>
      <c r="F411">
        <v>1.6938490181999999</v>
      </c>
      <c r="G411">
        <v>2.8960054086000002</v>
      </c>
      <c r="H411" t="str">
        <f>_xlfn.CONCAT("(",ROUND(tum_race_data[[#This Row],[ageadj_CI_Lo]],1),"-",ROUND(tum_race_data[[#This Row],[ageadj_CI_Hi]],1),")")</f>
        <v>(1.7-2.9)</v>
      </c>
    </row>
    <row r="412" spans="1:8" x14ac:dyDescent="0.25">
      <c r="A412">
        <v>2019</v>
      </c>
      <c r="B412" t="s">
        <v>11</v>
      </c>
      <c r="C412" t="s">
        <v>62</v>
      </c>
      <c r="D412">
        <v>12</v>
      </c>
      <c r="E412">
        <v>0.42655971170000001</v>
      </c>
      <c r="F412">
        <v>0.18521083460000001</v>
      </c>
      <c r="G412">
        <v>0.66790858880000004</v>
      </c>
      <c r="H412" t="str">
        <f>_xlfn.CONCAT("(",ROUND(tum_race_data[[#This Row],[ageadj_CI_Lo]],1),"-",ROUND(tum_race_data[[#This Row],[ageadj_CI_Hi]],1),")")</f>
        <v>(0.2-0.7)</v>
      </c>
    </row>
    <row r="413" spans="1:8" x14ac:dyDescent="0.25">
      <c r="A413">
        <v>2019</v>
      </c>
      <c r="B413" t="s">
        <v>12</v>
      </c>
      <c r="C413" t="s">
        <v>62</v>
      </c>
      <c r="D413">
        <v>14</v>
      </c>
      <c r="E413">
        <v>0.6368193472</v>
      </c>
      <c r="F413">
        <v>0.30323297319999998</v>
      </c>
      <c r="G413">
        <v>0.97040572130000002</v>
      </c>
      <c r="H413" t="str">
        <f>_xlfn.CONCAT("(",ROUND(tum_race_data[[#This Row],[ageadj_CI_Lo]],1),"-",ROUND(tum_race_data[[#This Row],[ageadj_CI_Hi]],1),")")</f>
        <v>(0.3-1)</v>
      </c>
    </row>
    <row r="414" spans="1:8" x14ac:dyDescent="0.25">
      <c r="A414">
        <v>2019</v>
      </c>
      <c r="B414" t="s">
        <v>13</v>
      </c>
      <c r="C414" t="s">
        <v>62</v>
      </c>
      <c r="D414">
        <v>9</v>
      </c>
      <c r="E414">
        <v>0.3973693472</v>
      </c>
      <c r="F414">
        <v>0.137754707</v>
      </c>
      <c r="G414">
        <v>0.65698398729999996</v>
      </c>
      <c r="H414" t="str">
        <f>_xlfn.CONCAT("(",ROUND(tum_race_data[[#This Row],[ageadj_CI_Lo]],1),"-",ROUND(tum_race_data[[#This Row],[ageadj_CI_Hi]],1),")")</f>
        <v>(0.1-0.7)</v>
      </c>
    </row>
    <row r="415" spans="1:8" x14ac:dyDescent="0.25">
      <c r="A415">
        <v>2019</v>
      </c>
      <c r="B415" t="s">
        <v>14</v>
      </c>
      <c r="C415" t="s">
        <v>62</v>
      </c>
      <c r="D415">
        <v>10</v>
      </c>
      <c r="E415">
        <v>0.4124978715</v>
      </c>
      <c r="F415">
        <v>0.15682904189999999</v>
      </c>
      <c r="G415">
        <v>0.66816670099999997</v>
      </c>
      <c r="H415" t="str">
        <f>_xlfn.CONCAT("(",ROUND(tum_race_data[[#This Row],[ageadj_CI_Lo]],1),"-",ROUND(tum_race_data[[#This Row],[ageadj_CI_Hi]],1),")")</f>
        <v>(0.2-0.7)</v>
      </c>
    </row>
    <row r="416" spans="1:8" x14ac:dyDescent="0.25">
      <c r="A416">
        <v>2019</v>
      </c>
      <c r="B416" t="s">
        <v>15</v>
      </c>
      <c r="C416" t="s">
        <v>62</v>
      </c>
      <c r="D416">
        <v>29</v>
      </c>
      <c r="E416">
        <v>1.2448161055</v>
      </c>
      <c r="F416">
        <v>0.791749272</v>
      </c>
      <c r="G416">
        <v>1.6978829389000001</v>
      </c>
      <c r="H416" t="str">
        <f>_xlfn.CONCAT("(",ROUND(tum_race_data[[#This Row],[ageadj_CI_Lo]],1),"-",ROUND(tum_race_data[[#This Row],[ageadj_CI_Hi]],1),")")</f>
        <v>(0.8-1.7)</v>
      </c>
    </row>
    <row r="417" spans="1:8" x14ac:dyDescent="0.25">
      <c r="A417">
        <v>2019</v>
      </c>
      <c r="B417" t="s">
        <v>16</v>
      </c>
      <c r="C417" t="s">
        <v>62</v>
      </c>
      <c r="D417">
        <v>2</v>
      </c>
      <c r="E417">
        <v>9.85420251E-2</v>
      </c>
      <c r="F417">
        <v>0</v>
      </c>
      <c r="G417">
        <v>0.235114304</v>
      </c>
      <c r="H417" t="str">
        <f>_xlfn.CONCAT("(",ROUND(tum_race_data[[#This Row],[ageadj_CI_Lo]],1),"-",ROUND(tum_race_data[[#This Row],[ageadj_CI_Hi]],1),")")</f>
        <v>(0-0.2)</v>
      </c>
    </row>
    <row r="418" spans="1:8" x14ac:dyDescent="0.25">
      <c r="A418">
        <v>2019</v>
      </c>
      <c r="B418" t="s">
        <v>17</v>
      </c>
      <c r="C418" t="s">
        <v>62</v>
      </c>
      <c r="D418">
        <v>59</v>
      </c>
      <c r="E418">
        <v>2.5130134952000001</v>
      </c>
      <c r="F418">
        <v>1.8717671742999999</v>
      </c>
      <c r="G418">
        <v>3.1542598160000002</v>
      </c>
      <c r="H418" t="str">
        <f>_xlfn.CONCAT("(",ROUND(tum_race_data[[#This Row],[ageadj_CI_Lo]],1),"-",ROUND(tum_race_data[[#This Row],[ageadj_CI_Hi]],1),")")</f>
        <v>(1.9-3.2)</v>
      </c>
    </row>
    <row r="419" spans="1:8" x14ac:dyDescent="0.25">
      <c r="A419">
        <v>2019</v>
      </c>
      <c r="B419" t="s">
        <v>18</v>
      </c>
      <c r="C419" t="s">
        <v>62</v>
      </c>
      <c r="D419">
        <v>24</v>
      </c>
      <c r="E419">
        <v>0.91880394310000002</v>
      </c>
      <c r="F419">
        <v>0.55120580679999998</v>
      </c>
      <c r="G419">
        <v>1.2864020792999999</v>
      </c>
      <c r="H419" t="str">
        <f>_xlfn.CONCAT("(",ROUND(tum_race_data[[#This Row],[ageadj_CI_Lo]],1),"-",ROUND(tum_race_data[[#This Row],[ageadj_CI_Hi]],1),")")</f>
        <v>(0.6-1.3)</v>
      </c>
    </row>
    <row r="420" spans="1:8" x14ac:dyDescent="0.25">
      <c r="A420">
        <v>2019</v>
      </c>
      <c r="B420" t="s">
        <v>19</v>
      </c>
      <c r="C420" t="s">
        <v>62</v>
      </c>
      <c r="D420">
        <v>4</v>
      </c>
      <c r="E420">
        <v>0.14886349569999999</v>
      </c>
      <c r="F420">
        <v>2.9772699000000001E-3</v>
      </c>
      <c r="G420">
        <v>0.29474972160000001</v>
      </c>
      <c r="H420" t="str">
        <f>_xlfn.CONCAT("(",ROUND(tum_race_data[[#This Row],[ageadj_CI_Lo]],1),"-",ROUND(tum_race_data[[#This Row],[ageadj_CI_Hi]],1),")")</f>
        <v>(0-0.3)</v>
      </c>
    </row>
    <row r="421" spans="1:8" x14ac:dyDescent="0.25">
      <c r="A421">
        <v>2019</v>
      </c>
      <c r="B421" t="s">
        <v>20</v>
      </c>
      <c r="C421" t="s">
        <v>62</v>
      </c>
      <c r="D421">
        <v>7</v>
      </c>
      <c r="E421">
        <v>0.24394052990000001</v>
      </c>
      <c r="F421">
        <v>6.3226856400000003E-2</v>
      </c>
      <c r="G421">
        <v>0.42465420339999999</v>
      </c>
      <c r="H421" t="str">
        <f>_xlfn.CONCAT("(",ROUND(tum_race_data[[#This Row],[ageadj_CI_Lo]],1),"-",ROUND(tum_race_data[[#This Row],[ageadj_CI_Hi]],1),")")</f>
        <v>(0.1-0.4)</v>
      </c>
    </row>
    <row r="422" spans="1:8" x14ac:dyDescent="0.25">
      <c r="A422">
        <v>2019</v>
      </c>
      <c r="B422" t="s">
        <v>21</v>
      </c>
      <c r="C422" t="s">
        <v>62</v>
      </c>
      <c r="D422">
        <v>8</v>
      </c>
      <c r="E422">
        <v>0.3435828856</v>
      </c>
      <c r="F422">
        <v>0.1054920931</v>
      </c>
      <c r="G422">
        <v>0.58167367810000004</v>
      </c>
      <c r="H422" t="str">
        <f>_xlfn.CONCAT("(",ROUND(tum_race_data[[#This Row],[ageadj_CI_Lo]],1),"-",ROUND(tum_race_data[[#This Row],[ageadj_CI_Hi]],1),")")</f>
        <v>(0.1-0.6)</v>
      </c>
    </row>
    <row r="423" spans="1:8" x14ac:dyDescent="0.25">
      <c r="A423">
        <v>2019</v>
      </c>
      <c r="B423" t="s">
        <v>22</v>
      </c>
      <c r="C423" t="s">
        <v>62</v>
      </c>
      <c r="D423">
        <v>27</v>
      </c>
      <c r="E423">
        <v>1.1311631499000001</v>
      </c>
      <c r="F423">
        <v>0.70448594850000001</v>
      </c>
      <c r="G423">
        <v>1.5578403513000001</v>
      </c>
      <c r="H423" t="str">
        <f>_xlfn.CONCAT("(",ROUND(tum_race_data[[#This Row],[ageadj_CI_Lo]],1),"-",ROUND(tum_race_data[[#This Row],[ageadj_CI_Hi]],1),")")</f>
        <v>(0.7-1.6)</v>
      </c>
    </row>
    <row r="424" spans="1:8" x14ac:dyDescent="0.25">
      <c r="A424">
        <v>2019</v>
      </c>
      <c r="B424" t="s">
        <v>23</v>
      </c>
      <c r="C424" t="s">
        <v>62</v>
      </c>
      <c r="D424">
        <v>27</v>
      </c>
      <c r="E424">
        <v>1.1209587479000001</v>
      </c>
      <c r="F424">
        <v>0.69813066909999999</v>
      </c>
      <c r="G424">
        <v>1.5437868266000001</v>
      </c>
      <c r="H424" t="str">
        <f>_xlfn.CONCAT("(",ROUND(tum_race_data[[#This Row],[ageadj_CI_Lo]],1),"-",ROUND(tum_race_data[[#This Row],[ageadj_CI_Hi]],1),")")</f>
        <v>(0.7-1.5)</v>
      </c>
    </row>
    <row r="425" spans="1:8" x14ac:dyDescent="0.25">
      <c r="A425">
        <v>2019</v>
      </c>
      <c r="B425" t="s">
        <v>9</v>
      </c>
      <c r="C425" t="s">
        <v>63</v>
      </c>
      <c r="D425">
        <v>6</v>
      </c>
      <c r="E425">
        <v>2.1660993210999999</v>
      </c>
      <c r="F425">
        <v>0.4328588853</v>
      </c>
      <c r="G425">
        <v>3.8993397569999999</v>
      </c>
      <c r="H425" t="str">
        <f>_xlfn.CONCAT("(",ROUND(tum_race_data[[#This Row],[ageadj_CI_Lo]],1),"-",ROUND(tum_race_data[[#This Row],[ageadj_CI_Hi]],1),")")</f>
        <v>(0.4-3.9)</v>
      </c>
    </row>
    <row r="426" spans="1:8" x14ac:dyDescent="0.25">
      <c r="A426">
        <v>2019</v>
      </c>
      <c r="B426" t="s">
        <v>10</v>
      </c>
      <c r="C426" t="s">
        <v>63</v>
      </c>
      <c r="D426">
        <v>3</v>
      </c>
      <c r="E426">
        <v>1.2451193687</v>
      </c>
      <c r="F426">
        <v>0</v>
      </c>
      <c r="G426">
        <v>2.6541045740000002</v>
      </c>
      <c r="H426" t="str">
        <f>_xlfn.CONCAT("(",ROUND(tum_race_data[[#This Row],[ageadj_CI_Lo]],1),"-",ROUND(tum_race_data[[#This Row],[ageadj_CI_Hi]],1),")")</f>
        <v>(0-2.7)</v>
      </c>
    </row>
    <row r="427" spans="1:8" x14ac:dyDescent="0.25">
      <c r="A427">
        <v>2019</v>
      </c>
      <c r="B427" t="s">
        <v>12</v>
      </c>
      <c r="C427" t="s">
        <v>63</v>
      </c>
      <c r="D427">
        <v>1</v>
      </c>
      <c r="E427">
        <v>0.2939398305</v>
      </c>
      <c r="F427">
        <v>0</v>
      </c>
      <c r="G427">
        <v>0.87006189830000003</v>
      </c>
      <c r="H427" t="str">
        <f>_xlfn.CONCAT("(",ROUND(tum_race_data[[#This Row],[ageadj_CI_Lo]],1),"-",ROUND(tum_race_data[[#This Row],[ageadj_CI_Hi]],1),")")</f>
        <v>(0-0.9)</v>
      </c>
    </row>
    <row r="428" spans="1:8" x14ac:dyDescent="0.25">
      <c r="A428">
        <v>2019</v>
      </c>
      <c r="B428" t="s">
        <v>13</v>
      </c>
      <c r="C428" t="s">
        <v>63</v>
      </c>
      <c r="D428">
        <v>3</v>
      </c>
      <c r="E428">
        <v>0.94779436790000005</v>
      </c>
      <c r="F428">
        <v>0</v>
      </c>
      <c r="G428">
        <v>2.0203246615000001</v>
      </c>
      <c r="H428" t="str">
        <f>_xlfn.CONCAT("(",ROUND(tum_race_data[[#This Row],[ageadj_CI_Lo]],1),"-",ROUND(tum_race_data[[#This Row],[ageadj_CI_Hi]],1),")")</f>
        <v>(0-2)</v>
      </c>
    </row>
    <row r="429" spans="1:8" x14ac:dyDescent="0.25">
      <c r="A429">
        <v>2019</v>
      </c>
      <c r="B429" t="s">
        <v>15</v>
      </c>
      <c r="C429" t="s">
        <v>63</v>
      </c>
      <c r="D429">
        <v>5</v>
      </c>
      <c r="E429">
        <v>2.0520172708</v>
      </c>
      <c r="F429">
        <v>0.25334482829999999</v>
      </c>
      <c r="G429">
        <v>3.8506897133</v>
      </c>
      <c r="H429" t="str">
        <f>_xlfn.CONCAT("(",ROUND(tum_race_data[[#This Row],[ageadj_CI_Lo]],1),"-",ROUND(tum_race_data[[#This Row],[ageadj_CI_Hi]],1),")")</f>
        <v>(0.3-3.9)</v>
      </c>
    </row>
    <row r="430" spans="1:8" x14ac:dyDescent="0.25">
      <c r="A430">
        <v>2019</v>
      </c>
      <c r="B430" t="s">
        <v>17</v>
      </c>
      <c r="C430" t="s">
        <v>63</v>
      </c>
      <c r="D430">
        <v>5</v>
      </c>
      <c r="E430">
        <v>1.8569601244</v>
      </c>
      <c r="F430">
        <v>0.22926280909999999</v>
      </c>
      <c r="G430">
        <v>3.4846574396999999</v>
      </c>
      <c r="H430" t="str">
        <f>_xlfn.CONCAT("(",ROUND(tum_race_data[[#This Row],[ageadj_CI_Lo]],1),"-",ROUND(tum_race_data[[#This Row],[ageadj_CI_Hi]],1),")")</f>
        <v>(0.2-3.5)</v>
      </c>
    </row>
    <row r="431" spans="1:8" x14ac:dyDescent="0.25">
      <c r="A431">
        <v>2019</v>
      </c>
      <c r="B431" t="s">
        <v>18</v>
      </c>
      <c r="C431" t="s">
        <v>63</v>
      </c>
      <c r="D431">
        <v>1</v>
      </c>
      <c r="E431">
        <v>0.2939398305</v>
      </c>
      <c r="F431">
        <v>0</v>
      </c>
      <c r="G431">
        <v>0.87006189830000003</v>
      </c>
      <c r="H431" t="str">
        <f>_xlfn.CONCAT("(",ROUND(tum_race_data[[#This Row],[ageadj_CI_Lo]],1),"-",ROUND(tum_race_data[[#This Row],[ageadj_CI_Hi]],1),")")</f>
        <v>(0-0.9)</v>
      </c>
    </row>
    <row r="432" spans="1:8" x14ac:dyDescent="0.25">
      <c r="A432">
        <v>2019</v>
      </c>
      <c r="B432" t="s">
        <v>19</v>
      </c>
      <c r="C432" t="s">
        <v>63</v>
      </c>
      <c r="D432">
        <v>1</v>
      </c>
      <c r="E432">
        <v>0.55497185329999998</v>
      </c>
      <c r="F432">
        <v>0</v>
      </c>
      <c r="G432">
        <v>1.6427166858</v>
      </c>
      <c r="H432" t="str">
        <f>_xlfn.CONCAT("(",ROUND(tum_race_data[[#This Row],[ageadj_CI_Lo]],1),"-",ROUND(tum_race_data[[#This Row],[ageadj_CI_Hi]],1),")")</f>
        <v>(0-1.6)</v>
      </c>
    </row>
    <row r="433" spans="1:8" x14ac:dyDescent="0.25">
      <c r="A433">
        <v>2019</v>
      </c>
      <c r="B433" t="s">
        <v>20</v>
      </c>
      <c r="C433" t="s">
        <v>63</v>
      </c>
      <c r="D433">
        <v>1</v>
      </c>
      <c r="E433">
        <v>0.35991470689999999</v>
      </c>
      <c r="F433">
        <v>0</v>
      </c>
      <c r="G433">
        <v>1.0653475324999999</v>
      </c>
      <c r="H433" t="str">
        <f>_xlfn.CONCAT("(",ROUND(tum_race_data[[#This Row],[ageadj_CI_Lo]],1),"-",ROUND(tum_race_data[[#This Row],[ageadj_CI_Hi]],1),")")</f>
        <v>(0-1.1)</v>
      </c>
    </row>
    <row r="434" spans="1:8" x14ac:dyDescent="0.25">
      <c r="A434">
        <v>2019</v>
      </c>
      <c r="B434" t="s">
        <v>23</v>
      </c>
      <c r="C434" t="s">
        <v>63</v>
      </c>
      <c r="D434">
        <v>2</v>
      </c>
      <c r="E434">
        <v>0.79241536980000005</v>
      </c>
      <c r="F434">
        <v>0</v>
      </c>
      <c r="G434">
        <v>1.8906470416000001</v>
      </c>
      <c r="H434" t="str">
        <f>_xlfn.CONCAT("(",ROUND(tum_race_data[[#This Row],[ageadj_CI_Lo]],1),"-",ROUND(tum_race_data[[#This Row],[ageadj_CI_Hi]],1),")")</f>
        <v>(0-1.9)</v>
      </c>
    </row>
    <row r="435" spans="1:8" x14ac:dyDescent="0.25">
      <c r="A435">
        <v>2019</v>
      </c>
      <c r="B435" t="s">
        <v>9</v>
      </c>
      <c r="C435" t="s">
        <v>64</v>
      </c>
      <c r="D435">
        <v>2</v>
      </c>
      <c r="E435">
        <v>6.2165309397000001</v>
      </c>
      <c r="F435">
        <v>0</v>
      </c>
      <c r="G435">
        <v>14.832203258</v>
      </c>
      <c r="H435" t="str">
        <f>_xlfn.CONCAT("(",ROUND(tum_race_data[[#This Row],[ageadj_CI_Lo]],1),"-",ROUND(tum_race_data[[#This Row],[ageadj_CI_Hi]],1),")")</f>
        <v>(0-14.8)</v>
      </c>
    </row>
    <row r="436" spans="1:8" x14ac:dyDescent="0.25">
      <c r="A436">
        <v>2019</v>
      </c>
      <c r="B436" t="s">
        <v>10</v>
      </c>
      <c r="C436" t="s">
        <v>65</v>
      </c>
      <c r="D436">
        <v>3</v>
      </c>
      <c r="E436">
        <v>0.7745475342</v>
      </c>
      <c r="F436">
        <v>0</v>
      </c>
      <c r="G436">
        <v>1.6510305799</v>
      </c>
      <c r="H436" t="str">
        <f>_xlfn.CONCAT("(",ROUND(tum_race_data[[#This Row],[ageadj_CI_Lo]],1),"-",ROUND(tum_race_data[[#This Row],[ageadj_CI_Hi]],1),")")</f>
        <v>(0-1.7)</v>
      </c>
    </row>
    <row r="437" spans="1:8" x14ac:dyDescent="0.25">
      <c r="A437">
        <v>2019</v>
      </c>
      <c r="B437" t="s">
        <v>13</v>
      </c>
      <c r="C437" t="s">
        <v>65</v>
      </c>
      <c r="D437">
        <v>1</v>
      </c>
      <c r="E437">
        <v>0.3247598082</v>
      </c>
      <c r="F437">
        <v>0</v>
      </c>
      <c r="G437">
        <v>0.96128903219999995</v>
      </c>
      <c r="H437" t="str">
        <f>_xlfn.CONCAT("(",ROUND(tum_race_data[[#This Row],[ageadj_CI_Lo]],1),"-",ROUND(tum_race_data[[#This Row],[ageadj_CI_Hi]],1),")")</f>
        <v>(0-1)</v>
      </c>
    </row>
    <row r="438" spans="1:8" x14ac:dyDescent="0.25">
      <c r="A438">
        <v>2019</v>
      </c>
      <c r="B438" t="s">
        <v>15</v>
      </c>
      <c r="C438" t="s">
        <v>65</v>
      </c>
      <c r="D438">
        <v>2</v>
      </c>
      <c r="E438">
        <v>0.62691178540000003</v>
      </c>
      <c r="F438">
        <v>0</v>
      </c>
      <c r="G438">
        <v>1.4957671918</v>
      </c>
      <c r="H438" t="str">
        <f>_xlfn.CONCAT("(",ROUND(tum_race_data[[#This Row],[ageadj_CI_Lo]],1),"-",ROUND(tum_race_data[[#This Row],[ageadj_CI_Hi]],1),")")</f>
        <v>(0-1.5)</v>
      </c>
    </row>
    <row r="439" spans="1:8" x14ac:dyDescent="0.25">
      <c r="A439">
        <v>2019</v>
      </c>
      <c r="B439" t="s">
        <v>17</v>
      </c>
      <c r="C439" t="s">
        <v>65</v>
      </c>
      <c r="D439">
        <v>2</v>
      </c>
      <c r="E439">
        <v>0.61073156210000001</v>
      </c>
      <c r="F439">
        <v>0</v>
      </c>
      <c r="G439">
        <v>1.4571623228999999</v>
      </c>
      <c r="H439" t="str">
        <f>_xlfn.CONCAT("(",ROUND(tum_race_data[[#This Row],[ageadj_CI_Lo]],1),"-",ROUND(tum_race_data[[#This Row],[ageadj_CI_Hi]],1),")")</f>
        <v>(0-1.5)</v>
      </c>
    </row>
    <row r="440" spans="1:8" x14ac:dyDescent="0.25">
      <c r="A440">
        <v>2019</v>
      </c>
      <c r="B440" t="s">
        <v>18</v>
      </c>
      <c r="C440" t="s">
        <v>65</v>
      </c>
      <c r="D440">
        <v>2</v>
      </c>
      <c r="E440">
        <v>0.48206517910000002</v>
      </c>
      <c r="F440">
        <v>0</v>
      </c>
      <c r="G440">
        <v>1.150173431</v>
      </c>
      <c r="H440" t="str">
        <f>_xlfn.CONCAT("(",ROUND(tum_race_data[[#This Row],[ageadj_CI_Lo]],1),"-",ROUND(tum_race_data[[#This Row],[ageadj_CI_Hi]],1),")")</f>
        <v>(0-1.2)</v>
      </c>
    </row>
    <row r="441" spans="1:8" x14ac:dyDescent="0.25">
      <c r="A441">
        <v>2019</v>
      </c>
      <c r="B441" t="s">
        <v>21</v>
      </c>
      <c r="C441" t="s">
        <v>65</v>
      </c>
      <c r="D441">
        <v>1</v>
      </c>
      <c r="E441">
        <v>0.37778908420000001</v>
      </c>
      <c r="F441">
        <v>0</v>
      </c>
      <c r="G441">
        <v>1.1182556893</v>
      </c>
      <c r="H441" t="str">
        <f>_xlfn.CONCAT("(",ROUND(tum_race_data[[#This Row],[ageadj_CI_Lo]],1),"-",ROUND(tum_race_data[[#This Row],[ageadj_CI_Hi]],1),")")</f>
        <v>(0-1.1)</v>
      </c>
    </row>
    <row r="442" spans="1:8" x14ac:dyDescent="0.25">
      <c r="A442">
        <v>2019</v>
      </c>
      <c r="B442" t="s">
        <v>22</v>
      </c>
      <c r="C442" t="s">
        <v>65</v>
      </c>
      <c r="D442">
        <v>1</v>
      </c>
      <c r="E442">
        <v>0.35768279670000003</v>
      </c>
      <c r="F442">
        <v>0</v>
      </c>
      <c r="G442">
        <v>1.0587410784</v>
      </c>
      <c r="H442" t="str">
        <f>_xlfn.CONCAT("(",ROUND(tum_race_data[[#This Row],[ageadj_CI_Lo]],1),"-",ROUND(tum_race_data[[#This Row],[ageadj_CI_Hi]],1),")")</f>
        <v>(0-1.1)</v>
      </c>
    </row>
    <row r="443" spans="1:8" x14ac:dyDescent="0.25">
      <c r="A443">
        <v>2019</v>
      </c>
      <c r="B443" t="s">
        <v>23</v>
      </c>
      <c r="C443" t="s">
        <v>65</v>
      </c>
      <c r="D443">
        <v>5</v>
      </c>
      <c r="E443">
        <v>1.4570731329</v>
      </c>
      <c r="F443">
        <v>0.1798922201</v>
      </c>
      <c r="G443">
        <v>2.7342540457000002</v>
      </c>
      <c r="H443" t="str">
        <f>_xlfn.CONCAT("(",ROUND(tum_race_data[[#This Row],[ageadj_CI_Lo]],1),"-",ROUND(tum_race_data[[#This Row],[ageadj_CI_Hi]],1),")")</f>
        <v>(0.2-2.7)</v>
      </c>
    </row>
    <row r="444" spans="1:8" x14ac:dyDescent="0.25">
      <c r="A444">
        <v>2019</v>
      </c>
      <c r="B444" t="s">
        <v>9</v>
      </c>
      <c r="C444" t="s">
        <v>66</v>
      </c>
      <c r="D444">
        <v>2</v>
      </c>
      <c r="E444">
        <v>0.24360948869999999</v>
      </c>
      <c r="F444">
        <v>0</v>
      </c>
      <c r="G444">
        <v>0.58123501470000005</v>
      </c>
      <c r="H444" t="str">
        <f>_xlfn.CONCAT("(",ROUND(tum_race_data[[#This Row],[ageadj_CI_Lo]],1),"-",ROUND(tum_race_data[[#This Row],[ageadj_CI_Hi]],1),")")</f>
        <v>(0-0.6)</v>
      </c>
    </row>
    <row r="445" spans="1:8" x14ac:dyDescent="0.25">
      <c r="A445">
        <v>2019</v>
      </c>
      <c r="B445" t="s">
        <v>10</v>
      </c>
      <c r="C445" t="s">
        <v>66</v>
      </c>
      <c r="D445">
        <v>4</v>
      </c>
      <c r="E445">
        <v>0.56531230310000002</v>
      </c>
      <c r="F445">
        <v>1.13062461E-2</v>
      </c>
      <c r="G445">
        <v>1.1193183601000001</v>
      </c>
      <c r="H445" t="str">
        <f>_xlfn.CONCAT("(",ROUND(tum_race_data[[#This Row],[ageadj_CI_Lo]],1),"-",ROUND(tum_race_data[[#This Row],[ageadj_CI_Hi]],1),")")</f>
        <v>(0-1.1)</v>
      </c>
    </row>
    <row r="446" spans="1:8" x14ac:dyDescent="0.25">
      <c r="A446">
        <v>2019</v>
      </c>
      <c r="B446" t="s">
        <v>11</v>
      </c>
      <c r="C446" t="s">
        <v>66</v>
      </c>
      <c r="D446">
        <v>1</v>
      </c>
      <c r="E446">
        <v>0.1238034564</v>
      </c>
      <c r="F446">
        <v>0</v>
      </c>
      <c r="G446">
        <v>0.36645823100000002</v>
      </c>
      <c r="H446" t="str">
        <f>_xlfn.CONCAT("(",ROUND(tum_race_data[[#This Row],[ageadj_CI_Lo]],1),"-",ROUND(tum_race_data[[#This Row],[ageadj_CI_Hi]],1),")")</f>
        <v>(0-0.4)</v>
      </c>
    </row>
    <row r="447" spans="1:8" x14ac:dyDescent="0.25">
      <c r="A447">
        <v>2019</v>
      </c>
      <c r="B447" t="s">
        <v>13</v>
      </c>
      <c r="C447" t="s">
        <v>66</v>
      </c>
      <c r="D447">
        <v>4</v>
      </c>
      <c r="E447">
        <v>1.1532041960999999</v>
      </c>
      <c r="F447">
        <v>2.3064083900000001E-2</v>
      </c>
      <c r="G447">
        <v>2.2833443081999998</v>
      </c>
      <c r="H447" t="str">
        <f>_xlfn.CONCAT("(",ROUND(tum_race_data[[#This Row],[ageadj_CI_Lo]],1),"-",ROUND(tum_race_data[[#This Row],[ageadj_CI_Hi]],1),")")</f>
        <v>(0-2.3)</v>
      </c>
    </row>
    <row r="448" spans="1:8" x14ac:dyDescent="0.25">
      <c r="A448">
        <v>2019</v>
      </c>
      <c r="B448" t="s">
        <v>17</v>
      </c>
      <c r="C448" t="s">
        <v>66</v>
      </c>
      <c r="D448">
        <v>3</v>
      </c>
      <c r="E448">
        <v>0.51369617680000002</v>
      </c>
      <c r="F448">
        <v>0</v>
      </c>
      <c r="G448">
        <v>1.0949981237999999</v>
      </c>
      <c r="H448" t="str">
        <f>_xlfn.CONCAT("(",ROUND(tum_race_data[[#This Row],[ageadj_CI_Lo]],1),"-",ROUND(tum_race_data[[#This Row],[ageadj_CI_Hi]],1),")")</f>
        <v>(0-1.1)</v>
      </c>
    </row>
    <row r="449" spans="1:8" x14ac:dyDescent="0.25">
      <c r="A449">
        <v>2019</v>
      </c>
      <c r="B449" t="s">
        <v>18</v>
      </c>
      <c r="C449" t="s">
        <v>66</v>
      </c>
      <c r="D449">
        <v>1</v>
      </c>
      <c r="E449">
        <v>0.34544209720000002</v>
      </c>
      <c r="F449">
        <v>0</v>
      </c>
      <c r="G449">
        <v>1.0225086077000001</v>
      </c>
      <c r="H449" t="str">
        <f>_xlfn.CONCAT("(",ROUND(tum_race_data[[#This Row],[ageadj_CI_Lo]],1),"-",ROUND(tum_race_data[[#This Row],[ageadj_CI_Hi]],1),")")</f>
        <v>(0-1)</v>
      </c>
    </row>
    <row r="450" spans="1:8" x14ac:dyDescent="0.25">
      <c r="A450">
        <v>2019</v>
      </c>
      <c r="B450" t="s">
        <v>19</v>
      </c>
      <c r="C450" t="s">
        <v>66</v>
      </c>
      <c r="D450">
        <v>1</v>
      </c>
      <c r="E450">
        <v>0.1969450723</v>
      </c>
      <c r="F450">
        <v>0</v>
      </c>
      <c r="G450">
        <v>0.58295741400000001</v>
      </c>
      <c r="H450" t="str">
        <f>_xlfn.CONCAT("(",ROUND(tum_race_data[[#This Row],[ageadj_CI_Lo]],1),"-",ROUND(tum_race_data[[#This Row],[ageadj_CI_Hi]],1),")")</f>
        <v>(0-0.6)</v>
      </c>
    </row>
    <row r="451" spans="1:8" x14ac:dyDescent="0.25">
      <c r="A451">
        <v>2019</v>
      </c>
      <c r="B451" t="s">
        <v>20</v>
      </c>
      <c r="C451" t="s">
        <v>66</v>
      </c>
      <c r="D451">
        <v>1</v>
      </c>
      <c r="E451">
        <v>0.34544209720000002</v>
      </c>
      <c r="F451">
        <v>0</v>
      </c>
      <c r="G451">
        <v>1.0225086077000001</v>
      </c>
      <c r="H451" t="str">
        <f>_xlfn.CONCAT("(",ROUND(tum_race_data[[#This Row],[ageadj_CI_Lo]],1),"-",ROUND(tum_race_data[[#This Row],[ageadj_CI_Hi]],1),")")</f>
        <v>(0-1)</v>
      </c>
    </row>
    <row r="452" spans="1:8" x14ac:dyDescent="0.25">
      <c r="A452">
        <v>2019</v>
      </c>
      <c r="B452" t="s">
        <v>23</v>
      </c>
      <c r="C452" t="s">
        <v>66</v>
      </c>
      <c r="D452">
        <v>1</v>
      </c>
      <c r="E452">
        <v>0.1247577421</v>
      </c>
      <c r="F452">
        <v>0</v>
      </c>
      <c r="G452">
        <v>0.3692829165</v>
      </c>
      <c r="H452" t="str">
        <f>_xlfn.CONCAT("(",ROUND(tum_race_data[[#This Row],[ageadj_CI_Lo]],1),"-",ROUND(tum_race_data[[#This Row],[ageadj_CI_Hi]],1),")")</f>
        <v>(0-0.4)</v>
      </c>
    </row>
    <row r="453" spans="1:8" x14ac:dyDescent="0.25">
      <c r="A453">
        <v>2019</v>
      </c>
      <c r="B453" t="s">
        <v>23</v>
      </c>
      <c r="C453" t="s">
        <v>67</v>
      </c>
      <c r="D453">
        <v>1</v>
      </c>
      <c r="F453">
        <v>0</v>
      </c>
      <c r="H453" t="str">
        <f>_xlfn.CONCAT("(",ROUND(tum_race_data[[#This Row],[ageadj_CI_Lo]],1),"-",ROUND(tum_race_data[[#This Row],[ageadj_CI_Hi]],1),")")</f>
        <v>(0-0)</v>
      </c>
    </row>
    <row r="454" spans="1:8" x14ac:dyDescent="0.25">
      <c r="A454">
        <v>2019</v>
      </c>
      <c r="B454" t="s">
        <v>18</v>
      </c>
      <c r="C454" t="s">
        <v>44</v>
      </c>
      <c r="D454">
        <v>1</v>
      </c>
      <c r="F454">
        <v>0</v>
      </c>
      <c r="H454" t="str">
        <f>_xlfn.CONCAT("(",ROUND(tum_race_data[[#This Row],[ageadj_CI_Lo]],1),"-",ROUND(tum_race_data[[#This Row],[ageadj_CI_Hi]],1),")")</f>
        <v>(0-0)</v>
      </c>
    </row>
    <row r="455" spans="1:8" x14ac:dyDescent="0.25">
      <c r="A455">
        <v>2019</v>
      </c>
      <c r="B455" t="s">
        <v>22</v>
      </c>
      <c r="C455" t="s">
        <v>44</v>
      </c>
      <c r="D455">
        <v>1</v>
      </c>
      <c r="F455">
        <v>0</v>
      </c>
      <c r="H455" t="str">
        <f>_xlfn.CONCAT("(",ROUND(tum_race_data[[#This Row],[ageadj_CI_Lo]],1),"-",ROUND(tum_race_data[[#This Row],[ageadj_CI_Hi]],1),")")</f>
        <v>(0-0)</v>
      </c>
    </row>
    <row r="456" spans="1:8" x14ac:dyDescent="0.25">
      <c r="A456">
        <v>2020</v>
      </c>
      <c r="B456" t="s">
        <v>9</v>
      </c>
      <c r="C456" t="s">
        <v>62</v>
      </c>
      <c r="D456">
        <v>67</v>
      </c>
      <c r="E456">
        <v>2.7836855216999998</v>
      </c>
      <c r="F456">
        <v>2.1171261474</v>
      </c>
      <c r="G456">
        <v>3.4502448961000001</v>
      </c>
      <c r="H456" t="str">
        <f>_xlfn.CONCAT("(",ROUND(tum_race_data[[#This Row],[ageadj_CI_Lo]],1),"-",ROUND(tum_race_data[[#This Row],[ageadj_CI_Hi]],1),")")</f>
        <v>(2.1-3.5)</v>
      </c>
    </row>
    <row r="457" spans="1:8" x14ac:dyDescent="0.25">
      <c r="A457">
        <v>2020</v>
      </c>
      <c r="B457" t="s">
        <v>10</v>
      </c>
      <c r="C457" t="s">
        <v>62</v>
      </c>
      <c r="D457">
        <v>60</v>
      </c>
      <c r="E457">
        <v>2.5330961489999999</v>
      </c>
      <c r="F457">
        <v>1.8921343879999999</v>
      </c>
      <c r="G457">
        <v>3.1740579100000001</v>
      </c>
      <c r="H457" t="str">
        <f>_xlfn.CONCAT("(",ROUND(tum_race_data[[#This Row],[ageadj_CI_Lo]],1),"-",ROUND(tum_race_data[[#This Row],[ageadj_CI_Hi]],1),")")</f>
        <v>(1.9-3.2)</v>
      </c>
    </row>
    <row r="458" spans="1:8" x14ac:dyDescent="0.25">
      <c r="A458">
        <v>2020</v>
      </c>
      <c r="B458" t="s">
        <v>11</v>
      </c>
      <c r="C458" t="s">
        <v>62</v>
      </c>
      <c r="D458">
        <v>12</v>
      </c>
      <c r="E458">
        <v>0.50653974229999998</v>
      </c>
      <c r="F458">
        <v>0.21993790290000001</v>
      </c>
      <c r="G458">
        <v>0.79314158180000005</v>
      </c>
      <c r="H458" t="str">
        <f>_xlfn.CONCAT("(",ROUND(tum_race_data[[#This Row],[ageadj_CI_Lo]],1),"-",ROUND(tum_race_data[[#This Row],[ageadj_CI_Hi]],1),")")</f>
        <v>(0.2-0.8)</v>
      </c>
    </row>
    <row r="459" spans="1:8" x14ac:dyDescent="0.25">
      <c r="A459">
        <v>2020</v>
      </c>
      <c r="B459" t="s">
        <v>12</v>
      </c>
      <c r="C459" t="s">
        <v>62</v>
      </c>
      <c r="D459">
        <v>8</v>
      </c>
      <c r="E459">
        <v>0.29248408479999999</v>
      </c>
      <c r="F459">
        <v>8.9802954599999998E-2</v>
      </c>
      <c r="G459">
        <v>0.49516521489999998</v>
      </c>
      <c r="H459" t="str">
        <f>_xlfn.CONCAT("(",ROUND(tum_race_data[[#This Row],[ageadj_CI_Lo]],1),"-",ROUND(tum_race_data[[#This Row],[ageadj_CI_Hi]],1),")")</f>
        <v>(0.1-0.5)</v>
      </c>
    </row>
    <row r="460" spans="1:8" x14ac:dyDescent="0.25">
      <c r="A460">
        <v>2020</v>
      </c>
      <c r="B460" t="s">
        <v>13</v>
      </c>
      <c r="C460" t="s">
        <v>62</v>
      </c>
      <c r="D460">
        <v>5</v>
      </c>
      <c r="E460">
        <v>0.211584828</v>
      </c>
      <c r="F460">
        <v>2.61225491E-2</v>
      </c>
      <c r="G460">
        <v>0.3970471069</v>
      </c>
      <c r="H460" t="str">
        <f>_xlfn.CONCAT("(",ROUND(tum_race_data[[#This Row],[ageadj_CI_Lo]],1),"-",ROUND(tum_race_data[[#This Row],[ageadj_CI_Hi]],1),")")</f>
        <v>(0-0.4)</v>
      </c>
    </row>
    <row r="461" spans="1:8" x14ac:dyDescent="0.25">
      <c r="A461">
        <v>2020</v>
      </c>
      <c r="B461" t="s">
        <v>14</v>
      </c>
      <c r="C461" t="s">
        <v>62</v>
      </c>
      <c r="D461">
        <v>7</v>
      </c>
      <c r="E461">
        <v>0.30052065220000002</v>
      </c>
      <c r="F461">
        <v>7.7891837500000005E-2</v>
      </c>
      <c r="G461">
        <v>0.52314946679999996</v>
      </c>
      <c r="H461" t="str">
        <f>_xlfn.CONCAT("(",ROUND(tum_race_data[[#This Row],[ageadj_CI_Lo]],1),"-",ROUND(tum_race_data[[#This Row],[ageadj_CI_Hi]],1),")")</f>
        <v>(0.1-0.5)</v>
      </c>
    </row>
    <row r="462" spans="1:8" x14ac:dyDescent="0.25">
      <c r="A462">
        <v>2020</v>
      </c>
      <c r="B462" t="s">
        <v>15</v>
      </c>
      <c r="C462" t="s">
        <v>62</v>
      </c>
      <c r="D462">
        <v>33</v>
      </c>
      <c r="E462">
        <v>1.4504961506</v>
      </c>
      <c r="F462">
        <v>0.9555981697</v>
      </c>
      <c r="G462">
        <v>1.9453941316000001</v>
      </c>
      <c r="H462" t="str">
        <f>_xlfn.CONCAT("(",ROUND(tum_race_data[[#This Row],[ageadj_CI_Lo]],1),"-",ROUND(tum_race_data[[#This Row],[ageadj_CI_Hi]],1),")")</f>
        <v>(1-1.9)</v>
      </c>
    </row>
    <row r="463" spans="1:8" x14ac:dyDescent="0.25">
      <c r="A463">
        <v>2020</v>
      </c>
      <c r="B463" t="s">
        <v>16</v>
      </c>
      <c r="C463" t="s">
        <v>62</v>
      </c>
      <c r="D463">
        <v>8</v>
      </c>
      <c r="E463">
        <v>0.31308464530000002</v>
      </c>
      <c r="F463">
        <v>9.6128055000000004E-2</v>
      </c>
      <c r="G463">
        <v>0.53004123550000004</v>
      </c>
      <c r="H463" t="str">
        <f>_xlfn.CONCAT("(",ROUND(tum_race_data[[#This Row],[ageadj_CI_Lo]],1),"-",ROUND(tum_race_data[[#This Row],[ageadj_CI_Hi]],1),")")</f>
        <v>(0.1-0.5)</v>
      </c>
    </row>
    <row r="464" spans="1:8" x14ac:dyDescent="0.25">
      <c r="A464">
        <v>2020</v>
      </c>
      <c r="B464" t="s">
        <v>17</v>
      </c>
      <c r="C464" t="s">
        <v>62</v>
      </c>
      <c r="D464">
        <v>59</v>
      </c>
      <c r="E464">
        <v>2.6288232070999999</v>
      </c>
      <c r="F464">
        <v>1.9580256913</v>
      </c>
      <c r="G464">
        <v>3.2996207228999999</v>
      </c>
      <c r="H464" t="str">
        <f>_xlfn.CONCAT("(",ROUND(tum_race_data[[#This Row],[ageadj_CI_Lo]],1),"-",ROUND(tum_race_data[[#This Row],[ageadj_CI_Hi]],1),")")</f>
        <v>(2-3.3)</v>
      </c>
    </row>
    <row r="465" spans="1:8" x14ac:dyDescent="0.25">
      <c r="A465">
        <v>2020</v>
      </c>
      <c r="B465" t="s">
        <v>18</v>
      </c>
      <c r="C465" t="s">
        <v>62</v>
      </c>
      <c r="D465">
        <v>23</v>
      </c>
      <c r="E465">
        <v>0.96109914669999996</v>
      </c>
      <c r="F465">
        <v>0.56830921690000002</v>
      </c>
      <c r="G465">
        <v>1.3538890766</v>
      </c>
      <c r="H465" t="str">
        <f>_xlfn.CONCAT("(",ROUND(tum_race_data[[#This Row],[ageadj_CI_Lo]],1),"-",ROUND(tum_race_data[[#This Row],[ageadj_CI_Hi]],1),")")</f>
        <v>(0.6-1.4)</v>
      </c>
    </row>
    <row r="466" spans="1:8" x14ac:dyDescent="0.25">
      <c r="A466">
        <v>2020</v>
      </c>
      <c r="B466" t="s">
        <v>19</v>
      </c>
      <c r="C466" t="s">
        <v>62</v>
      </c>
      <c r="D466">
        <v>4</v>
      </c>
      <c r="E466">
        <v>0.1715378803</v>
      </c>
      <c r="F466">
        <v>3.4307576000000002E-3</v>
      </c>
      <c r="G466">
        <v>0.339645003</v>
      </c>
      <c r="H466" t="str">
        <f>_xlfn.CONCAT("(",ROUND(tum_race_data[[#This Row],[ageadj_CI_Lo]],1),"-",ROUND(tum_race_data[[#This Row],[ageadj_CI_Hi]],1),")")</f>
        <v>(0-0.3)</v>
      </c>
    </row>
    <row r="467" spans="1:8" x14ac:dyDescent="0.25">
      <c r="A467">
        <v>2020</v>
      </c>
      <c r="B467" t="s">
        <v>20</v>
      </c>
      <c r="C467" t="s">
        <v>62</v>
      </c>
      <c r="D467">
        <v>7</v>
      </c>
      <c r="E467">
        <v>0.32017730280000001</v>
      </c>
      <c r="F467">
        <v>8.2986637599999996E-2</v>
      </c>
      <c r="G467">
        <v>0.55736796799999999</v>
      </c>
      <c r="H467" t="str">
        <f>_xlfn.CONCAT("(",ROUND(tum_race_data[[#This Row],[ageadj_CI_Lo]],1),"-",ROUND(tum_race_data[[#This Row],[ageadj_CI_Hi]],1),")")</f>
        <v>(0.1-0.6)</v>
      </c>
    </row>
    <row r="468" spans="1:8" x14ac:dyDescent="0.25">
      <c r="A468">
        <v>2020</v>
      </c>
      <c r="B468" t="s">
        <v>21</v>
      </c>
      <c r="C468" t="s">
        <v>62</v>
      </c>
      <c r="D468">
        <v>9</v>
      </c>
      <c r="E468">
        <v>0.36517373829999999</v>
      </c>
      <c r="F468">
        <v>0.12659356259999999</v>
      </c>
      <c r="G468">
        <v>0.60375391389999999</v>
      </c>
      <c r="H468" t="str">
        <f>_xlfn.CONCAT("(",ROUND(tum_race_data[[#This Row],[ageadj_CI_Lo]],1),"-",ROUND(tum_race_data[[#This Row],[ageadj_CI_Hi]],1),")")</f>
        <v>(0.1-0.6)</v>
      </c>
    </row>
    <row r="469" spans="1:8" x14ac:dyDescent="0.25">
      <c r="A469">
        <v>2020</v>
      </c>
      <c r="B469" t="s">
        <v>22</v>
      </c>
      <c r="C469" t="s">
        <v>62</v>
      </c>
      <c r="D469">
        <v>23</v>
      </c>
      <c r="E469">
        <v>1.0635077363000001</v>
      </c>
      <c r="F469">
        <v>0.62886461900000001</v>
      </c>
      <c r="G469">
        <v>1.4981508535000001</v>
      </c>
      <c r="H469" t="str">
        <f>_xlfn.CONCAT("(",ROUND(tum_race_data[[#This Row],[ageadj_CI_Lo]],1),"-",ROUND(tum_race_data[[#This Row],[ageadj_CI_Hi]],1),")")</f>
        <v>(0.6-1.5)</v>
      </c>
    </row>
    <row r="470" spans="1:8" x14ac:dyDescent="0.25">
      <c r="A470">
        <v>2020</v>
      </c>
      <c r="B470" t="s">
        <v>23</v>
      </c>
      <c r="C470" t="s">
        <v>62</v>
      </c>
      <c r="D470">
        <v>38</v>
      </c>
      <c r="E470">
        <v>1.5561296016999999</v>
      </c>
      <c r="F470">
        <v>1.0613519929999999</v>
      </c>
      <c r="G470">
        <v>2.0509072104000001</v>
      </c>
      <c r="H470" t="str">
        <f>_xlfn.CONCAT("(",ROUND(tum_race_data[[#This Row],[ageadj_CI_Lo]],1),"-",ROUND(tum_race_data[[#This Row],[ageadj_CI_Hi]],1),")")</f>
        <v>(1.1-2.1)</v>
      </c>
    </row>
    <row r="471" spans="1:8" x14ac:dyDescent="0.25">
      <c r="A471">
        <v>2020</v>
      </c>
      <c r="B471" t="s">
        <v>9</v>
      </c>
      <c r="C471" t="s">
        <v>63</v>
      </c>
      <c r="D471">
        <v>7</v>
      </c>
      <c r="E471">
        <v>2.6943244421000001</v>
      </c>
      <c r="F471">
        <v>0.69834096310000005</v>
      </c>
      <c r="G471">
        <v>4.6903079210999996</v>
      </c>
      <c r="H471" t="str">
        <f>_xlfn.CONCAT("(",ROUND(tum_race_data[[#This Row],[ageadj_CI_Lo]],1),"-",ROUND(tum_race_data[[#This Row],[ageadj_CI_Hi]],1),")")</f>
        <v>(0.7-4.7)</v>
      </c>
    </row>
    <row r="472" spans="1:8" x14ac:dyDescent="0.25">
      <c r="A472">
        <v>2020</v>
      </c>
      <c r="B472" t="s">
        <v>10</v>
      </c>
      <c r="C472" t="s">
        <v>63</v>
      </c>
      <c r="D472">
        <v>4</v>
      </c>
      <c r="E472">
        <v>1.2189324065</v>
      </c>
      <c r="F472">
        <v>2.4378648100000001E-2</v>
      </c>
      <c r="G472">
        <v>2.4134861648000001</v>
      </c>
      <c r="H472" t="str">
        <f>_xlfn.CONCAT("(",ROUND(tum_race_data[[#This Row],[ageadj_CI_Lo]],1),"-",ROUND(tum_race_data[[#This Row],[ageadj_CI_Hi]],1),")")</f>
        <v>(0-2.4)</v>
      </c>
    </row>
    <row r="473" spans="1:8" x14ac:dyDescent="0.25">
      <c r="A473">
        <v>2020</v>
      </c>
      <c r="B473" t="s">
        <v>12</v>
      </c>
      <c r="C473" t="s">
        <v>63</v>
      </c>
      <c r="D473">
        <v>1</v>
      </c>
      <c r="E473">
        <v>0.53588242949999998</v>
      </c>
      <c r="F473">
        <v>0</v>
      </c>
      <c r="G473">
        <v>1.5862119911999999</v>
      </c>
      <c r="H473" t="str">
        <f>_xlfn.CONCAT("(",ROUND(tum_race_data[[#This Row],[ageadj_CI_Lo]],1),"-",ROUND(tum_race_data[[#This Row],[ageadj_CI_Hi]],1),")")</f>
        <v>(0-1.6)</v>
      </c>
    </row>
    <row r="474" spans="1:8" x14ac:dyDescent="0.25">
      <c r="A474">
        <v>2020</v>
      </c>
      <c r="B474" t="s">
        <v>13</v>
      </c>
      <c r="C474" t="s">
        <v>63</v>
      </c>
      <c r="D474">
        <v>1</v>
      </c>
      <c r="E474">
        <v>0.2844612386</v>
      </c>
      <c r="F474">
        <v>0</v>
      </c>
      <c r="G474">
        <v>0.84200526620000005</v>
      </c>
      <c r="H474" t="str">
        <f>_xlfn.CONCAT("(",ROUND(tum_race_data[[#This Row],[ageadj_CI_Lo]],1),"-",ROUND(tum_race_data[[#This Row],[ageadj_CI_Hi]],1),")")</f>
        <v>(0-0.8)</v>
      </c>
    </row>
    <row r="475" spans="1:8" x14ac:dyDescent="0.25">
      <c r="A475">
        <v>2020</v>
      </c>
      <c r="B475" t="s">
        <v>14</v>
      </c>
      <c r="C475" t="s">
        <v>63</v>
      </c>
      <c r="D475">
        <v>1</v>
      </c>
      <c r="E475">
        <v>0.39095455779999999</v>
      </c>
      <c r="F475">
        <v>0</v>
      </c>
      <c r="G475">
        <v>1.1572254910999999</v>
      </c>
      <c r="H475" t="str">
        <f>_xlfn.CONCAT("(",ROUND(tum_race_data[[#This Row],[ageadj_CI_Lo]],1),"-",ROUND(tum_race_data[[#This Row],[ageadj_CI_Hi]],1),")")</f>
        <v>(0-1.2)</v>
      </c>
    </row>
    <row r="476" spans="1:8" x14ac:dyDescent="0.25">
      <c r="A476">
        <v>2020</v>
      </c>
      <c r="B476" t="s">
        <v>15</v>
      </c>
      <c r="C476" t="s">
        <v>63</v>
      </c>
      <c r="D476">
        <v>4</v>
      </c>
      <c r="E476">
        <v>1.9986018461999999</v>
      </c>
      <c r="F476">
        <v>3.9972036900000001E-2</v>
      </c>
      <c r="G476">
        <v>3.9572316554000002</v>
      </c>
      <c r="H476" t="str">
        <f>_xlfn.CONCAT("(",ROUND(tum_race_data[[#This Row],[ageadj_CI_Lo]],1),"-",ROUND(tum_race_data[[#This Row],[ageadj_CI_Hi]],1),")")</f>
        <v>(0-4)</v>
      </c>
    </row>
    <row r="477" spans="1:8" x14ac:dyDescent="0.25">
      <c r="A477">
        <v>2020</v>
      </c>
      <c r="B477" t="s">
        <v>16</v>
      </c>
      <c r="C477" t="s">
        <v>63</v>
      </c>
      <c r="D477">
        <v>2</v>
      </c>
      <c r="E477">
        <v>0.62859446279999998</v>
      </c>
      <c r="F477">
        <v>0</v>
      </c>
      <c r="G477">
        <v>1.4997819411</v>
      </c>
      <c r="H477" t="str">
        <f>_xlfn.CONCAT("(",ROUND(tum_race_data[[#This Row],[ageadj_CI_Lo]],1),"-",ROUND(tum_race_data[[#This Row],[ageadj_CI_Hi]],1),")")</f>
        <v>(0-1.5)</v>
      </c>
    </row>
    <row r="478" spans="1:8" x14ac:dyDescent="0.25">
      <c r="A478">
        <v>2020</v>
      </c>
      <c r="B478" t="s">
        <v>17</v>
      </c>
      <c r="C478" t="s">
        <v>63</v>
      </c>
      <c r="D478">
        <v>2</v>
      </c>
      <c r="E478">
        <v>0.78190911559999998</v>
      </c>
      <c r="F478">
        <v>0</v>
      </c>
      <c r="G478">
        <v>1.8655798618999999</v>
      </c>
      <c r="H478" t="str">
        <f>_xlfn.CONCAT("(",ROUND(tum_race_data[[#This Row],[ageadj_CI_Lo]],1),"-",ROUND(tum_race_data[[#This Row],[ageadj_CI_Hi]],1),")")</f>
        <v>(0-1.9)</v>
      </c>
    </row>
    <row r="479" spans="1:8" x14ac:dyDescent="0.25">
      <c r="A479">
        <v>2020</v>
      </c>
      <c r="B479" t="s">
        <v>18</v>
      </c>
      <c r="C479" t="s">
        <v>63</v>
      </c>
      <c r="D479">
        <v>1</v>
      </c>
      <c r="E479">
        <v>0.53588242949999998</v>
      </c>
      <c r="F479">
        <v>0</v>
      </c>
      <c r="G479">
        <v>1.5862119911999999</v>
      </c>
      <c r="H479" t="str">
        <f>_xlfn.CONCAT("(",ROUND(tum_race_data[[#This Row],[ageadj_CI_Lo]],1),"-",ROUND(tum_race_data[[#This Row],[ageadj_CI_Hi]],1),")")</f>
        <v>(0-1.6)</v>
      </c>
    </row>
    <row r="480" spans="1:8" x14ac:dyDescent="0.25">
      <c r="A480">
        <v>2020</v>
      </c>
      <c r="B480" t="s">
        <v>20</v>
      </c>
      <c r="C480" t="s">
        <v>63</v>
      </c>
      <c r="D480">
        <v>1</v>
      </c>
      <c r="E480">
        <v>0.2844612386</v>
      </c>
      <c r="F480">
        <v>0</v>
      </c>
      <c r="G480">
        <v>0.84200526620000005</v>
      </c>
      <c r="H480" t="str">
        <f>_xlfn.CONCAT("(",ROUND(tum_race_data[[#This Row],[ageadj_CI_Lo]],1),"-",ROUND(tum_race_data[[#This Row],[ageadj_CI_Hi]],1),")")</f>
        <v>(0-0.8)</v>
      </c>
    </row>
    <row r="481" spans="1:8" x14ac:dyDescent="0.25">
      <c r="A481">
        <v>2020</v>
      </c>
      <c r="B481" t="s">
        <v>23</v>
      </c>
      <c r="C481" t="s">
        <v>63</v>
      </c>
      <c r="D481">
        <v>2</v>
      </c>
      <c r="E481">
        <v>0.82034366800000003</v>
      </c>
      <c r="F481">
        <v>0</v>
      </c>
      <c r="G481">
        <v>1.9572819864</v>
      </c>
      <c r="H481" t="str">
        <f>_xlfn.CONCAT("(",ROUND(tum_race_data[[#This Row],[ageadj_CI_Lo]],1),"-",ROUND(tum_race_data[[#This Row],[ageadj_CI_Hi]],1),")")</f>
        <v>(0-2)</v>
      </c>
    </row>
    <row r="482" spans="1:8" x14ac:dyDescent="0.25">
      <c r="A482">
        <v>2020</v>
      </c>
      <c r="B482" t="s">
        <v>11</v>
      </c>
      <c r="C482" t="s">
        <v>64</v>
      </c>
      <c r="D482">
        <v>1</v>
      </c>
      <c r="E482">
        <v>2.0419110058999999</v>
      </c>
      <c r="F482">
        <v>0</v>
      </c>
      <c r="G482">
        <v>6.0440565775000001</v>
      </c>
      <c r="H482" t="str">
        <f>_xlfn.CONCAT("(",ROUND(tum_race_data[[#This Row],[ageadj_CI_Lo]],1),"-",ROUND(tum_race_data[[#This Row],[ageadj_CI_Hi]],1),")")</f>
        <v>(0-6)</v>
      </c>
    </row>
    <row r="483" spans="1:8" x14ac:dyDescent="0.25">
      <c r="A483">
        <v>2020</v>
      </c>
      <c r="B483" t="s">
        <v>17</v>
      </c>
      <c r="C483" t="s">
        <v>64</v>
      </c>
      <c r="D483">
        <v>1</v>
      </c>
      <c r="E483">
        <v>3.4018861233000002</v>
      </c>
      <c r="F483">
        <v>0</v>
      </c>
      <c r="G483">
        <v>10.069582925000001</v>
      </c>
      <c r="H483" t="str">
        <f>_xlfn.CONCAT("(",ROUND(tum_race_data[[#This Row],[ageadj_CI_Lo]],1),"-",ROUND(tum_race_data[[#This Row],[ageadj_CI_Hi]],1),")")</f>
        <v>(0-10.1)</v>
      </c>
    </row>
    <row r="484" spans="1:8" x14ac:dyDescent="0.25">
      <c r="A484">
        <v>2020</v>
      </c>
      <c r="B484" t="s">
        <v>9</v>
      </c>
      <c r="C484" t="s">
        <v>65</v>
      </c>
      <c r="D484">
        <v>2</v>
      </c>
      <c r="E484">
        <v>0.59273481269999995</v>
      </c>
      <c r="F484">
        <v>0</v>
      </c>
      <c r="G484">
        <v>1.4142233515</v>
      </c>
      <c r="H484" t="str">
        <f>_xlfn.CONCAT("(",ROUND(tum_race_data[[#This Row],[ageadj_CI_Lo]],1),"-",ROUND(tum_race_data[[#This Row],[ageadj_CI_Hi]],1),")")</f>
        <v>(0-1.4)</v>
      </c>
    </row>
    <row r="485" spans="1:8" x14ac:dyDescent="0.25">
      <c r="A485">
        <v>2020</v>
      </c>
      <c r="B485" t="s">
        <v>10</v>
      </c>
      <c r="C485" t="s">
        <v>65</v>
      </c>
      <c r="D485">
        <v>8</v>
      </c>
      <c r="E485">
        <v>2.4764012170999998</v>
      </c>
      <c r="F485">
        <v>0.76034272540000003</v>
      </c>
      <c r="G485">
        <v>4.1924597088000004</v>
      </c>
      <c r="H485" t="str">
        <f>_xlfn.CONCAT("(",ROUND(tum_race_data[[#This Row],[ageadj_CI_Lo]],1),"-",ROUND(tum_race_data[[#This Row],[ageadj_CI_Hi]],1),")")</f>
        <v>(0.8-4.2)</v>
      </c>
    </row>
    <row r="486" spans="1:8" x14ac:dyDescent="0.25">
      <c r="A486">
        <v>2020</v>
      </c>
      <c r="B486" t="s">
        <v>11</v>
      </c>
      <c r="C486" t="s">
        <v>65</v>
      </c>
      <c r="D486">
        <v>1</v>
      </c>
      <c r="E486">
        <v>0.23874600870000001</v>
      </c>
      <c r="F486">
        <v>0</v>
      </c>
      <c r="G486">
        <v>0.70668818570000003</v>
      </c>
      <c r="H486" t="str">
        <f>_xlfn.CONCAT("(",ROUND(tum_race_data[[#This Row],[ageadj_CI_Lo]],1),"-",ROUND(tum_race_data[[#This Row],[ageadj_CI_Hi]],1),")")</f>
        <v>(0-0.7)</v>
      </c>
    </row>
    <row r="487" spans="1:8" x14ac:dyDescent="0.25">
      <c r="A487">
        <v>2020</v>
      </c>
      <c r="B487" t="s">
        <v>12</v>
      </c>
      <c r="C487" t="s">
        <v>65</v>
      </c>
      <c r="D487">
        <v>1</v>
      </c>
      <c r="E487">
        <v>0.23874600870000001</v>
      </c>
      <c r="F487">
        <v>0</v>
      </c>
      <c r="G487">
        <v>0.70668818570000003</v>
      </c>
      <c r="H487" t="str">
        <f>_xlfn.CONCAT("(",ROUND(tum_race_data[[#This Row],[ageadj_CI_Lo]],1),"-",ROUND(tum_race_data[[#This Row],[ageadj_CI_Hi]],1),")")</f>
        <v>(0-0.7)</v>
      </c>
    </row>
    <row r="488" spans="1:8" x14ac:dyDescent="0.25">
      <c r="A488">
        <v>2020</v>
      </c>
      <c r="B488" t="s">
        <v>15</v>
      </c>
      <c r="C488" t="s">
        <v>65</v>
      </c>
      <c r="D488">
        <v>3</v>
      </c>
      <c r="E488">
        <v>0.76433163380000002</v>
      </c>
      <c r="F488">
        <v>0</v>
      </c>
      <c r="G488">
        <v>1.6292542998999999</v>
      </c>
      <c r="H488" t="str">
        <f>_xlfn.CONCAT("(",ROUND(tum_race_data[[#This Row],[ageadj_CI_Lo]],1),"-",ROUND(tum_race_data[[#This Row],[ageadj_CI_Hi]],1),")")</f>
        <v>(0-1.6)</v>
      </c>
    </row>
    <row r="489" spans="1:8" x14ac:dyDescent="0.25">
      <c r="A489">
        <v>2020</v>
      </c>
      <c r="B489" t="s">
        <v>16</v>
      </c>
      <c r="C489" t="s">
        <v>65</v>
      </c>
      <c r="D489">
        <v>3</v>
      </c>
      <c r="E489">
        <v>1.1246403578999999</v>
      </c>
      <c r="F489">
        <v>0</v>
      </c>
      <c r="G489">
        <v>2.3972907281000002</v>
      </c>
      <c r="H489" t="str">
        <f>_xlfn.CONCAT("(",ROUND(tum_race_data[[#This Row],[ageadj_CI_Lo]],1),"-",ROUND(tum_race_data[[#This Row],[ageadj_CI_Hi]],1),")")</f>
        <v>(0-2.4)</v>
      </c>
    </row>
    <row r="490" spans="1:8" x14ac:dyDescent="0.25">
      <c r="A490">
        <v>2020</v>
      </c>
      <c r="B490" t="s">
        <v>17</v>
      </c>
      <c r="C490" t="s">
        <v>65</v>
      </c>
      <c r="D490">
        <v>2</v>
      </c>
      <c r="E490">
        <v>0.4635009175</v>
      </c>
      <c r="F490">
        <v>0</v>
      </c>
      <c r="G490">
        <v>1.1058804153999999</v>
      </c>
      <c r="H490" t="str">
        <f>_xlfn.CONCAT("(",ROUND(tum_race_data[[#This Row],[ageadj_CI_Lo]],1),"-",ROUND(tum_race_data[[#This Row],[ageadj_CI_Hi]],1),")")</f>
        <v>(0-1.1)</v>
      </c>
    </row>
    <row r="491" spans="1:8" x14ac:dyDescent="0.25">
      <c r="A491">
        <v>2020</v>
      </c>
      <c r="B491" t="s">
        <v>18</v>
      </c>
      <c r="C491" t="s">
        <v>65</v>
      </c>
      <c r="D491">
        <v>3</v>
      </c>
      <c r="E491">
        <v>1.0093975625</v>
      </c>
      <c r="F491">
        <v>0</v>
      </c>
      <c r="G491">
        <v>2.1516384332</v>
      </c>
      <c r="H491" t="str">
        <f>_xlfn.CONCAT("(",ROUND(tum_race_data[[#This Row],[ageadj_CI_Lo]],1),"-",ROUND(tum_race_data[[#This Row],[ageadj_CI_Hi]],1),")")</f>
        <v>(0-2.2)</v>
      </c>
    </row>
    <row r="492" spans="1:8" x14ac:dyDescent="0.25">
      <c r="A492">
        <v>2020</v>
      </c>
      <c r="B492" t="s">
        <v>20</v>
      </c>
      <c r="C492" t="s">
        <v>65</v>
      </c>
      <c r="D492">
        <v>1</v>
      </c>
      <c r="E492">
        <v>0.23874600870000001</v>
      </c>
      <c r="F492">
        <v>0</v>
      </c>
      <c r="G492">
        <v>0.70668818570000003</v>
      </c>
      <c r="H492" t="str">
        <f>_xlfn.CONCAT("(",ROUND(tum_race_data[[#This Row],[ageadj_CI_Lo]],1),"-",ROUND(tum_race_data[[#This Row],[ageadj_CI_Hi]],1),")")</f>
        <v>(0-0.7)</v>
      </c>
    </row>
    <row r="493" spans="1:8" x14ac:dyDescent="0.25">
      <c r="A493">
        <v>2020</v>
      </c>
      <c r="B493" t="s">
        <v>21</v>
      </c>
      <c r="C493" t="s">
        <v>65</v>
      </c>
      <c r="D493">
        <v>1</v>
      </c>
      <c r="E493">
        <v>0.23874600870000001</v>
      </c>
      <c r="F493">
        <v>0</v>
      </c>
      <c r="G493">
        <v>0.70668818570000003</v>
      </c>
      <c r="H493" t="str">
        <f>_xlfn.CONCAT("(",ROUND(tum_race_data[[#This Row],[ageadj_CI_Lo]],1),"-",ROUND(tum_race_data[[#This Row],[ageadj_CI_Hi]],1),")")</f>
        <v>(0-0.7)</v>
      </c>
    </row>
    <row r="494" spans="1:8" x14ac:dyDescent="0.25">
      <c r="A494">
        <v>2020</v>
      </c>
      <c r="B494" t="s">
        <v>22</v>
      </c>
      <c r="C494" t="s">
        <v>65</v>
      </c>
      <c r="D494">
        <v>1</v>
      </c>
      <c r="E494">
        <v>0.46982083749999998</v>
      </c>
      <c r="F494">
        <v>0</v>
      </c>
      <c r="G494">
        <v>1.3906696788999999</v>
      </c>
      <c r="H494" t="str">
        <f>_xlfn.CONCAT("(",ROUND(tum_race_data[[#This Row],[ageadj_CI_Lo]],1),"-",ROUND(tum_race_data[[#This Row],[ageadj_CI_Hi]],1),")")</f>
        <v>(0-1.4)</v>
      </c>
    </row>
    <row r="495" spans="1:8" x14ac:dyDescent="0.25">
      <c r="A495">
        <v>2020</v>
      </c>
      <c r="B495" t="s">
        <v>23</v>
      </c>
      <c r="C495" t="s">
        <v>65</v>
      </c>
      <c r="D495">
        <v>7</v>
      </c>
      <c r="E495">
        <v>2.2053558204999999</v>
      </c>
      <c r="F495">
        <v>0.57160536549999996</v>
      </c>
      <c r="G495">
        <v>3.8391062754999998</v>
      </c>
      <c r="H495" t="str">
        <f>_xlfn.CONCAT("(",ROUND(tum_race_data[[#This Row],[ageadj_CI_Lo]],1),"-",ROUND(tum_race_data[[#This Row],[ageadj_CI_Hi]],1),")")</f>
        <v>(0.6-3.8)</v>
      </c>
    </row>
    <row r="496" spans="1:8" x14ac:dyDescent="0.25">
      <c r="A496">
        <v>2020</v>
      </c>
      <c r="B496" t="s">
        <v>9</v>
      </c>
      <c r="C496" t="s">
        <v>66</v>
      </c>
      <c r="D496">
        <v>5</v>
      </c>
      <c r="E496">
        <v>0.79050292919999998</v>
      </c>
      <c r="F496">
        <v>9.7596560999999998E-2</v>
      </c>
      <c r="G496">
        <v>1.4834092973999999</v>
      </c>
      <c r="H496" t="str">
        <f>_xlfn.CONCAT("(",ROUND(tum_race_data[[#This Row],[ageadj_CI_Lo]],1),"-",ROUND(tum_race_data[[#This Row],[ageadj_CI_Hi]],1),")")</f>
        <v>(0.1-1.5)</v>
      </c>
    </row>
    <row r="497" spans="1:8" x14ac:dyDescent="0.25">
      <c r="A497">
        <v>2020</v>
      </c>
      <c r="B497" t="s">
        <v>10</v>
      </c>
      <c r="C497" t="s">
        <v>66</v>
      </c>
      <c r="D497">
        <v>4</v>
      </c>
      <c r="E497">
        <v>0.68200962340000004</v>
      </c>
      <c r="F497">
        <v>1.36401925E-2</v>
      </c>
      <c r="G497">
        <v>1.3503790544000001</v>
      </c>
      <c r="H497" t="str">
        <f>_xlfn.CONCAT("(",ROUND(tum_race_data[[#This Row],[ageadj_CI_Lo]],1),"-",ROUND(tum_race_data[[#This Row],[ageadj_CI_Hi]],1),")")</f>
        <v>(0-1.4)</v>
      </c>
    </row>
    <row r="498" spans="1:8" x14ac:dyDescent="0.25">
      <c r="A498">
        <v>2020</v>
      </c>
      <c r="B498" t="s">
        <v>13</v>
      </c>
      <c r="C498" t="s">
        <v>66</v>
      </c>
      <c r="D498">
        <v>1</v>
      </c>
      <c r="E498">
        <v>0.1228536116</v>
      </c>
      <c r="F498">
        <v>0</v>
      </c>
      <c r="G498">
        <v>0.36364669039999997</v>
      </c>
      <c r="H498" t="str">
        <f>_xlfn.CONCAT("(",ROUND(tum_race_data[[#This Row],[ageadj_CI_Lo]],1),"-",ROUND(tum_race_data[[#This Row],[ageadj_CI_Hi]],1),")")</f>
        <v>(0-0.4)</v>
      </c>
    </row>
    <row r="499" spans="1:8" x14ac:dyDescent="0.25">
      <c r="A499">
        <v>2020</v>
      </c>
      <c r="B499" t="s">
        <v>15</v>
      </c>
      <c r="C499" t="s">
        <v>66</v>
      </c>
      <c r="D499">
        <v>1</v>
      </c>
      <c r="E499">
        <v>0.1156734587</v>
      </c>
      <c r="F499">
        <v>0</v>
      </c>
      <c r="G499">
        <v>0.34239343779999998</v>
      </c>
      <c r="H499" t="str">
        <f>_xlfn.CONCAT("(",ROUND(tum_race_data[[#This Row],[ageadj_CI_Lo]],1),"-",ROUND(tum_race_data[[#This Row],[ageadj_CI_Hi]],1),")")</f>
        <v>(0-0.3)</v>
      </c>
    </row>
    <row r="500" spans="1:8" x14ac:dyDescent="0.25">
      <c r="A500">
        <v>2020</v>
      </c>
      <c r="B500" t="s">
        <v>16</v>
      </c>
      <c r="C500" t="s">
        <v>66</v>
      </c>
      <c r="D500">
        <v>2</v>
      </c>
      <c r="E500">
        <v>0.30131261170000001</v>
      </c>
      <c r="F500">
        <v>0</v>
      </c>
      <c r="G500">
        <v>0.71891058600000002</v>
      </c>
      <c r="H500" t="str">
        <f>_xlfn.CONCAT("(",ROUND(tum_race_data[[#This Row],[ageadj_CI_Lo]],1),"-",ROUND(tum_race_data[[#This Row],[ageadj_CI_Hi]],1),")")</f>
        <v>(0-0.7)</v>
      </c>
    </row>
    <row r="501" spans="1:8" x14ac:dyDescent="0.25">
      <c r="A501">
        <v>2020</v>
      </c>
      <c r="B501" t="s">
        <v>17</v>
      </c>
      <c r="C501" t="s">
        <v>66</v>
      </c>
      <c r="D501">
        <v>4</v>
      </c>
      <c r="E501">
        <v>0.81235021789999995</v>
      </c>
      <c r="F501">
        <v>1.6247004400000001E-2</v>
      </c>
      <c r="G501">
        <v>1.6084534314000001</v>
      </c>
      <c r="H501" t="str">
        <f>_xlfn.CONCAT("(",ROUND(tum_race_data[[#This Row],[ageadj_CI_Lo]],1),"-",ROUND(tum_race_data[[#This Row],[ageadj_CI_Hi]],1),")")</f>
        <v>(0-1.6)</v>
      </c>
    </row>
    <row r="502" spans="1:8" x14ac:dyDescent="0.25">
      <c r="A502">
        <v>2020</v>
      </c>
      <c r="B502" t="s">
        <v>23</v>
      </c>
      <c r="C502" t="s">
        <v>66</v>
      </c>
      <c r="D502">
        <v>2</v>
      </c>
      <c r="E502">
        <v>0.2022365461</v>
      </c>
      <c r="F502">
        <v>0</v>
      </c>
      <c r="G502">
        <v>0.48252209909999999</v>
      </c>
      <c r="H502" t="str">
        <f>_xlfn.CONCAT("(",ROUND(tum_race_data[[#This Row],[ageadj_CI_Lo]],1),"-",ROUND(tum_race_data[[#This Row],[ageadj_CI_Hi]],1),")")</f>
        <v>(0-0.5)</v>
      </c>
    </row>
    <row r="503" spans="1:8" x14ac:dyDescent="0.25">
      <c r="A503">
        <v>2020</v>
      </c>
      <c r="B503" t="s">
        <v>17</v>
      </c>
      <c r="C503" t="s">
        <v>67</v>
      </c>
      <c r="D503">
        <v>1</v>
      </c>
      <c r="F503">
        <v>0</v>
      </c>
      <c r="H503" t="str">
        <f>_xlfn.CONCAT("(",ROUND(tum_race_data[[#This Row],[ageadj_CI_Lo]],1),"-",ROUND(tum_race_data[[#This Row],[ageadj_CI_Hi]],1),")")</f>
        <v>(0-0)</v>
      </c>
    </row>
    <row r="504" spans="1:8" x14ac:dyDescent="0.25">
      <c r="A504">
        <v>2020</v>
      </c>
      <c r="B504" t="s">
        <v>23</v>
      </c>
      <c r="C504" t="s">
        <v>67</v>
      </c>
      <c r="D504">
        <v>2</v>
      </c>
      <c r="F504">
        <v>0</v>
      </c>
      <c r="H504" t="str">
        <f>_xlfn.CONCAT("(",ROUND(tum_race_data[[#This Row],[ageadj_CI_Lo]],1),"-",ROUND(tum_race_data[[#This Row],[ageadj_CI_Hi]],1),")")</f>
        <v>(0-0)</v>
      </c>
    </row>
    <row r="505" spans="1:8" x14ac:dyDescent="0.25">
      <c r="A505">
        <v>2020</v>
      </c>
      <c r="B505" t="s">
        <v>9</v>
      </c>
      <c r="C505" t="s">
        <v>44</v>
      </c>
      <c r="D505">
        <v>1</v>
      </c>
      <c r="F505">
        <v>0</v>
      </c>
      <c r="H505" t="str">
        <f>_xlfn.CONCAT("(",ROUND(tum_race_data[[#This Row],[ageadj_CI_Lo]],1),"-",ROUND(tum_race_data[[#This Row],[ageadj_CI_Hi]],1),")")</f>
        <v>(0-0)</v>
      </c>
    </row>
    <row r="506" spans="1:8" x14ac:dyDescent="0.25">
      <c r="A506">
        <v>2020</v>
      </c>
      <c r="B506" t="s">
        <v>17</v>
      </c>
      <c r="C506" t="s">
        <v>44</v>
      </c>
      <c r="D506">
        <v>1</v>
      </c>
      <c r="F506">
        <v>0</v>
      </c>
      <c r="H506" t="str">
        <f>_xlfn.CONCAT("(",ROUND(tum_race_data[[#This Row],[ageadj_CI_Lo]],1),"-",ROUND(tum_race_data[[#This Row],[ageadj_CI_Hi]],1),")")</f>
        <v>(0-0)</v>
      </c>
    </row>
    <row r="507" spans="1:8" x14ac:dyDescent="0.25">
      <c r="A507">
        <v>2020</v>
      </c>
      <c r="B507" t="s">
        <v>18</v>
      </c>
      <c r="C507" t="s">
        <v>44</v>
      </c>
      <c r="D507">
        <v>3</v>
      </c>
      <c r="F507">
        <v>0</v>
      </c>
      <c r="H507" t="str">
        <f>_xlfn.CONCAT("(",ROUND(tum_race_data[[#This Row],[ageadj_CI_Lo]],1),"-",ROUND(tum_race_data[[#This Row],[ageadj_CI_Hi]],1),")")</f>
        <v>(0-0)</v>
      </c>
    </row>
    <row r="508" spans="1:8" x14ac:dyDescent="0.25">
      <c r="A508">
        <v>2020</v>
      </c>
      <c r="B508" t="s">
        <v>22</v>
      </c>
      <c r="C508" t="s">
        <v>44</v>
      </c>
      <c r="D508">
        <v>1</v>
      </c>
      <c r="F508">
        <v>0</v>
      </c>
      <c r="H508" t="str">
        <f>_xlfn.CONCAT("(",ROUND(tum_race_data[[#This Row],[ageadj_CI_Lo]],1),"-",ROUND(tum_race_data[[#This Row],[ageadj_CI_Hi]],1),")")</f>
        <v>(0-0)</v>
      </c>
    </row>
    <row r="509" spans="1:8" x14ac:dyDescent="0.25">
      <c r="A509">
        <v>2021</v>
      </c>
      <c r="B509" t="s">
        <v>9</v>
      </c>
      <c r="C509" t="s">
        <v>62</v>
      </c>
      <c r="D509">
        <v>55</v>
      </c>
      <c r="E509">
        <v>2.0445300413999998</v>
      </c>
      <c r="F509">
        <v>1.5041886673</v>
      </c>
      <c r="G509">
        <v>2.5848714154999999</v>
      </c>
      <c r="H509" t="str">
        <f>_xlfn.CONCAT("(",ROUND(tum_race_data[[#This Row],[ageadj_CI_Lo]],1),"-",ROUND(tum_race_data[[#This Row],[ageadj_CI_Hi]],1),")")</f>
        <v>(1.5-2.6)</v>
      </c>
    </row>
    <row r="510" spans="1:8" x14ac:dyDescent="0.25">
      <c r="A510">
        <v>2021</v>
      </c>
      <c r="B510" t="s">
        <v>10</v>
      </c>
      <c r="C510" t="s">
        <v>62</v>
      </c>
      <c r="D510">
        <v>56</v>
      </c>
      <c r="E510">
        <v>2.4245414113999999</v>
      </c>
      <c r="F510">
        <v>1.7895151816999999</v>
      </c>
      <c r="G510">
        <v>3.0595676410000001</v>
      </c>
      <c r="H510" t="str">
        <f>_xlfn.CONCAT("(",ROUND(tum_race_data[[#This Row],[ageadj_CI_Lo]],1),"-",ROUND(tum_race_data[[#This Row],[ageadj_CI_Hi]],1),")")</f>
        <v>(1.8-3.1)</v>
      </c>
    </row>
    <row r="511" spans="1:8" x14ac:dyDescent="0.25">
      <c r="A511">
        <v>2021</v>
      </c>
      <c r="B511" t="s">
        <v>11</v>
      </c>
      <c r="C511" t="s">
        <v>62</v>
      </c>
      <c r="D511">
        <v>12</v>
      </c>
      <c r="E511">
        <v>0.52912464749999999</v>
      </c>
      <c r="F511">
        <v>0.22974419500000001</v>
      </c>
      <c r="G511">
        <v>0.8285051001</v>
      </c>
      <c r="H511" t="str">
        <f>_xlfn.CONCAT("(",ROUND(tum_race_data[[#This Row],[ageadj_CI_Lo]],1),"-",ROUND(tum_race_data[[#This Row],[ageadj_CI_Hi]],1),")")</f>
        <v>(0.2-0.8)</v>
      </c>
    </row>
    <row r="512" spans="1:8" x14ac:dyDescent="0.25">
      <c r="A512">
        <v>2021</v>
      </c>
      <c r="B512" t="s">
        <v>12</v>
      </c>
      <c r="C512" t="s">
        <v>62</v>
      </c>
      <c r="D512">
        <v>7</v>
      </c>
      <c r="E512">
        <v>0.28235244650000002</v>
      </c>
      <c r="F512">
        <v>7.3182827000000006E-2</v>
      </c>
      <c r="G512">
        <v>0.49152206609999999</v>
      </c>
      <c r="H512" t="str">
        <f>_xlfn.CONCAT("(",ROUND(tum_race_data[[#This Row],[ageadj_CI_Lo]],1),"-",ROUND(tum_race_data[[#This Row],[ageadj_CI_Hi]],1),")")</f>
        <v>(0.1-0.5)</v>
      </c>
    </row>
    <row r="513" spans="1:8" x14ac:dyDescent="0.25">
      <c r="A513">
        <v>2021</v>
      </c>
      <c r="B513" t="s">
        <v>13</v>
      </c>
      <c r="C513" t="s">
        <v>62</v>
      </c>
      <c r="D513">
        <v>8</v>
      </c>
      <c r="E513">
        <v>0.31664465190000002</v>
      </c>
      <c r="F513">
        <v>9.7221102899999995E-2</v>
      </c>
      <c r="G513">
        <v>0.53606820089999996</v>
      </c>
      <c r="H513" t="str">
        <f>_xlfn.CONCAT("(",ROUND(tum_race_data[[#This Row],[ageadj_CI_Lo]],1),"-",ROUND(tum_race_data[[#This Row],[ageadj_CI_Hi]],1),")")</f>
        <v>(0.1-0.5)</v>
      </c>
    </row>
    <row r="514" spans="1:8" x14ac:dyDescent="0.25">
      <c r="A514">
        <v>2021</v>
      </c>
      <c r="B514" t="s">
        <v>14</v>
      </c>
      <c r="C514" t="s">
        <v>62</v>
      </c>
      <c r="D514">
        <v>6</v>
      </c>
      <c r="E514">
        <v>0.27080683570000003</v>
      </c>
      <c r="F514">
        <v>5.4116237400000003E-2</v>
      </c>
      <c r="G514">
        <v>0.48749743400000001</v>
      </c>
      <c r="H514" t="str">
        <f>_xlfn.CONCAT("(",ROUND(tum_race_data[[#This Row],[ageadj_CI_Lo]],1),"-",ROUND(tum_race_data[[#This Row],[ageadj_CI_Hi]],1),")")</f>
        <v>(0.1-0.5)</v>
      </c>
    </row>
    <row r="515" spans="1:8" x14ac:dyDescent="0.25">
      <c r="A515">
        <v>2021</v>
      </c>
      <c r="B515" t="s">
        <v>15</v>
      </c>
      <c r="C515" t="s">
        <v>62</v>
      </c>
      <c r="D515">
        <v>28</v>
      </c>
      <c r="E515">
        <v>1.2865429009</v>
      </c>
      <c r="F515">
        <v>0.81000074150000001</v>
      </c>
      <c r="G515">
        <v>1.7630850602000001</v>
      </c>
      <c r="H515" t="str">
        <f>_xlfn.CONCAT("(",ROUND(tum_race_data[[#This Row],[ageadj_CI_Lo]],1),"-",ROUND(tum_race_data[[#This Row],[ageadj_CI_Hi]],1),")")</f>
        <v>(0.8-1.8)</v>
      </c>
    </row>
    <row r="516" spans="1:8" x14ac:dyDescent="0.25">
      <c r="A516">
        <v>2021</v>
      </c>
      <c r="B516" t="s">
        <v>16</v>
      </c>
      <c r="C516" t="s">
        <v>62</v>
      </c>
      <c r="D516">
        <v>6</v>
      </c>
      <c r="E516">
        <v>0.30070673640000001</v>
      </c>
      <c r="F516">
        <v>6.0091234700000003E-2</v>
      </c>
      <c r="G516">
        <v>0.54132223810000002</v>
      </c>
      <c r="H516" t="str">
        <f>_xlfn.CONCAT("(",ROUND(tum_race_data[[#This Row],[ageadj_CI_Lo]],1),"-",ROUND(tum_race_data[[#This Row],[ageadj_CI_Hi]],1),")")</f>
        <v>(0.1-0.5)</v>
      </c>
    </row>
    <row r="517" spans="1:8" x14ac:dyDescent="0.25">
      <c r="A517">
        <v>2021</v>
      </c>
      <c r="B517" t="s">
        <v>17</v>
      </c>
      <c r="C517" t="s">
        <v>62</v>
      </c>
      <c r="D517">
        <v>49</v>
      </c>
      <c r="E517">
        <v>2.2589067341</v>
      </c>
      <c r="F517">
        <v>1.6264128486</v>
      </c>
      <c r="G517">
        <v>2.8914006197000002</v>
      </c>
      <c r="H517" t="str">
        <f>_xlfn.CONCAT("(",ROUND(tum_race_data[[#This Row],[ageadj_CI_Lo]],1),"-",ROUND(tum_race_data[[#This Row],[ageadj_CI_Hi]],1),")")</f>
        <v>(1.6-2.9)</v>
      </c>
    </row>
    <row r="518" spans="1:8" x14ac:dyDescent="0.25">
      <c r="A518">
        <v>2021</v>
      </c>
      <c r="B518" t="s">
        <v>18</v>
      </c>
      <c r="C518" t="s">
        <v>62</v>
      </c>
      <c r="D518">
        <v>29</v>
      </c>
      <c r="E518">
        <v>1.4309867984</v>
      </c>
      <c r="F518">
        <v>0.91016074660000001</v>
      </c>
      <c r="G518">
        <v>1.9518128502000001</v>
      </c>
      <c r="H518" t="str">
        <f>_xlfn.CONCAT("(",ROUND(tum_race_data[[#This Row],[ageadj_CI_Lo]],1),"-",ROUND(tum_race_data[[#This Row],[ageadj_CI_Hi]],1),")")</f>
        <v>(0.9-2)</v>
      </c>
    </row>
    <row r="519" spans="1:8" x14ac:dyDescent="0.25">
      <c r="A519">
        <v>2021</v>
      </c>
      <c r="B519" t="s">
        <v>19</v>
      </c>
      <c r="C519" t="s">
        <v>62</v>
      </c>
      <c r="D519">
        <v>3</v>
      </c>
      <c r="E519">
        <v>0.14008212170000001</v>
      </c>
      <c r="F519">
        <v>0</v>
      </c>
      <c r="G519">
        <v>0.29859996500000002</v>
      </c>
      <c r="H519" t="str">
        <f>_xlfn.CONCAT("(",ROUND(tum_race_data[[#This Row],[ageadj_CI_Lo]],1),"-",ROUND(tum_race_data[[#This Row],[ageadj_CI_Hi]],1),")")</f>
        <v>(0-0.3)</v>
      </c>
    </row>
    <row r="520" spans="1:8" x14ac:dyDescent="0.25">
      <c r="A520">
        <v>2021</v>
      </c>
      <c r="B520" t="s">
        <v>20</v>
      </c>
      <c r="C520" t="s">
        <v>62</v>
      </c>
      <c r="D520">
        <v>3</v>
      </c>
      <c r="E520">
        <v>0.1028629752</v>
      </c>
      <c r="F520">
        <v>0</v>
      </c>
      <c r="G520">
        <v>0.2192633893</v>
      </c>
      <c r="H520" t="str">
        <f>_xlfn.CONCAT("(",ROUND(tum_race_data[[#This Row],[ageadj_CI_Lo]],1),"-",ROUND(tum_race_data[[#This Row],[ageadj_CI_Hi]],1),")")</f>
        <v>(0-0.2)</v>
      </c>
    </row>
    <row r="521" spans="1:8" x14ac:dyDescent="0.25">
      <c r="A521">
        <v>2021</v>
      </c>
      <c r="B521" t="s">
        <v>21</v>
      </c>
      <c r="C521" t="s">
        <v>62</v>
      </c>
      <c r="D521">
        <v>7</v>
      </c>
      <c r="E521">
        <v>0.26996688889999998</v>
      </c>
      <c r="F521">
        <v>6.9972618799999997E-2</v>
      </c>
      <c r="G521">
        <v>0.46996115890000001</v>
      </c>
      <c r="H521" t="str">
        <f>_xlfn.CONCAT("(",ROUND(tum_race_data[[#This Row],[ageadj_CI_Lo]],1),"-",ROUND(tum_race_data[[#This Row],[ageadj_CI_Hi]],1),")")</f>
        <v>(0.1-0.5)</v>
      </c>
    </row>
    <row r="522" spans="1:8" x14ac:dyDescent="0.25">
      <c r="A522">
        <v>2021</v>
      </c>
      <c r="B522" t="s">
        <v>22</v>
      </c>
      <c r="C522" t="s">
        <v>62</v>
      </c>
      <c r="D522">
        <v>19</v>
      </c>
      <c r="E522">
        <v>0.93002774970000002</v>
      </c>
      <c r="F522">
        <v>0.51183627220000005</v>
      </c>
      <c r="G522">
        <v>1.3482192272</v>
      </c>
      <c r="H522" t="str">
        <f>_xlfn.CONCAT("(",ROUND(tum_race_data[[#This Row],[ageadj_CI_Lo]],1),"-",ROUND(tum_race_data[[#This Row],[ageadj_CI_Hi]],1),")")</f>
        <v>(0.5-1.3)</v>
      </c>
    </row>
    <row r="523" spans="1:8" x14ac:dyDescent="0.25">
      <c r="A523">
        <v>2021</v>
      </c>
      <c r="B523" t="s">
        <v>23</v>
      </c>
      <c r="C523" t="s">
        <v>62</v>
      </c>
      <c r="D523">
        <v>21</v>
      </c>
      <c r="E523">
        <v>0.84915679099999997</v>
      </c>
      <c r="F523">
        <v>0.48596643229999997</v>
      </c>
      <c r="G523">
        <v>1.2123471497</v>
      </c>
      <c r="H523" t="str">
        <f>_xlfn.CONCAT("(",ROUND(tum_race_data[[#This Row],[ageadj_CI_Lo]],1),"-",ROUND(tum_race_data[[#This Row],[ageadj_CI_Hi]],1),")")</f>
        <v>(0.5-1.2)</v>
      </c>
    </row>
    <row r="524" spans="1:8" x14ac:dyDescent="0.25">
      <c r="A524">
        <v>2021</v>
      </c>
      <c r="B524" t="s">
        <v>9</v>
      </c>
      <c r="C524" t="s">
        <v>63</v>
      </c>
      <c r="D524">
        <v>1</v>
      </c>
      <c r="E524">
        <v>0.39242715979999998</v>
      </c>
      <c r="F524">
        <v>0</v>
      </c>
      <c r="G524">
        <v>1.1615843929</v>
      </c>
      <c r="H524" t="str">
        <f>_xlfn.CONCAT("(",ROUND(tum_race_data[[#This Row],[ageadj_CI_Lo]],1),"-",ROUND(tum_race_data[[#This Row],[ageadj_CI_Hi]],1),")")</f>
        <v>(0-1.2)</v>
      </c>
    </row>
    <row r="525" spans="1:8" x14ac:dyDescent="0.25">
      <c r="A525">
        <v>2021</v>
      </c>
      <c r="B525" t="s">
        <v>10</v>
      </c>
      <c r="C525" t="s">
        <v>63</v>
      </c>
      <c r="D525">
        <v>3</v>
      </c>
      <c r="E525">
        <v>0.95886895910000003</v>
      </c>
      <c r="F525">
        <v>0</v>
      </c>
      <c r="G525">
        <v>2.0439313323000001</v>
      </c>
      <c r="H525" t="str">
        <f>_xlfn.CONCAT("(",ROUND(tum_race_data[[#This Row],[ageadj_CI_Lo]],1),"-",ROUND(tum_race_data[[#This Row],[ageadj_CI_Hi]],1),")")</f>
        <v>(0-2)</v>
      </c>
    </row>
    <row r="526" spans="1:8" x14ac:dyDescent="0.25">
      <c r="A526">
        <v>2021</v>
      </c>
      <c r="B526" t="s">
        <v>15</v>
      </c>
      <c r="C526" t="s">
        <v>63</v>
      </c>
      <c r="D526">
        <v>2</v>
      </c>
      <c r="E526">
        <v>0.61405922850000005</v>
      </c>
      <c r="F526">
        <v>0</v>
      </c>
      <c r="G526">
        <v>1.4651018998000001</v>
      </c>
      <c r="H526" t="str">
        <f>_xlfn.CONCAT("(",ROUND(tum_race_data[[#This Row],[ageadj_CI_Lo]],1),"-",ROUND(tum_race_data[[#This Row],[ageadj_CI_Hi]],1),")")</f>
        <v>(0-1.5)</v>
      </c>
    </row>
    <row r="527" spans="1:8" x14ac:dyDescent="0.25">
      <c r="A527">
        <v>2021</v>
      </c>
      <c r="B527" t="s">
        <v>17</v>
      </c>
      <c r="C527" t="s">
        <v>63</v>
      </c>
      <c r="D527">
        <v>3</v>
      </c>
      <c r="E527">
        <v>1.0009081943</v>
      </c>
      <c r="F527">
        <v>0</v>
      </c>
      <c r="G527">
        <v>2.1335424403999999</v>
      </c>
      <c r="H527" t="str">
        <f>_xlfn.CONCAT("(",ROUND(tum_race_data[[#This Row],[ageadj_CI_Lo]],1),"-",ROUND(tum_race_data[[#This Row],[ageadj_CI_Hi]],1),")")</f>
        <v>(0-2.1)</v>
      </c>
    </row>
    <row r="528" spans="1:8" x14ac:dyDescent="0.25">
      <c r="A528">
        <v>2021</v>
      </c>
      <c r="B528" t="s">
        <v>18</v>
      </c>
      <c r="C528" t="s">
        <v>63</v>
      </c>
      <c r="D528">
        <v>2</v>
      </c>
      <c r="E528">
        <v>0.70231293049999999</v>
      </c>
      <c r="F528">
        <v>0</v>
      </c>
      <c r="G528">
        <v>1.6756689923999999</v>
      </c>
      <c r="H528" t="str">
        <f>_xlfn.CONCAT("(",ROUND(tum_race_data[[#This Row],[ageadj_CI_Lo]],1),"-",ROUND(tum_race_data[[#This Row],[ageadj_CI_Hi]],1),")")</f>
        <v>(0-1.7)</v>
      </c>
    </row>
    <row r="529" spans="1:8" x14ac:dyDescent="0.25">
      <c r="A529">
        <v>2021</v>
      </c>
      <c r="B529" t="s">
        <v>21</v>
      </c>
      <c r="C529" t="s">
        <v>63</v>
      </c>
      <c r="D529">
        <v>1</v>
      </c>
      <c r="E529">
        <v>0.33083832889999998</v>
      </c>
      <c r="F529">
        <v>0</v>
      </c>
      <c r="G529">
        <v>0.97928145339999995</v>
      </c>
      <c r="H529" t="str">
        <f>_xlfn.CONCAT("(",ROUND(tum_race_data[[#This Row],[ageadj_CI_Lo]],1),"-",ROUND(tum_race_data[[#This Row],[ageadj_CI_Hi]],1),")")</f>
        <v>(0-1)</v>
      </c>
    </row>
    <row r="530" spans="1:8" x14ac:dyDescent="0.25">
      <c r="A530">
        <v>2021</v>
      </c>
      <c r="B530" t="s">
        <v>22</v>
      </c>
      <c r="C530" t="s">
        <v>63</v>
      </c>
      <c r="D530">
        <v>2</v>
      </c>
      <c r="E530">
        <v>0.64072409959999999</v>
      </c>
      <c r="F530">
        <v>0</v>
      </c>
      <c r="G530">
        <v>1.5287223967000001</v>
      </c>
      <c r="H530" t="str">
        <f>_xlfn.CONCAT("(",ROUND(tum_race_data[[#This Row],[ageadj_CI_Lo]],1),"-",ROUND(tum_race_data[[#This Row],[ageadj_CI_Hi]],1),")")</f>
        <v>(0-1.5)</v>
      </c>
    </row>
    <row r="531" spans="1:8" x14ac:dyDescent="0.25">
      <c r="A531">
        <v>2021</v>
      </c>
      <c r="B531" t="s">
        <v>23</v>
      </c>
      <c r="C531" t="s">
        <v>63</v>
      </c>
      <c r="D531">
        <v>4</v>
      </c>
      <c r="E531">
        <v>1.5445808492999999</v>
      </c>
      <c r="F531">
        <v>3.0891617E-2</v>
      </c>
      <c r="G531">
        <v>3.0582700816999999</v>
      </c>
      <c r="H531" t="str">
        <f>_xlfn.CONCAT("(",ROUND(tum_race_data[[#This Row],[ageadj_CI_Lo]],1),"-",ROUND(tum_race_data[[#This Row],[ageadj_CI_Hi]],1),")")</f>
        <v>(0-3.1)</v>
      </c>
    </row>
    <row r="532" spans="1:8" x14ac:dyDescent="0.25">
      <c r="A532">
        <v>2021</v>
      </c>
      <c r="B532" t="s">
        <v>9</v>
      </c>
      <c r="C532" t="s">
        <v>64</v>
      </c>
      <c r="D532">
        <v>1</v>
      </c>
      <c r="E532">
        <v>3.0038209616999998</v>
      </c>
      <c r="F532">
        <v>0</v>
      </c>
      <c r="G532">
        <v>8.8913100466999992</v>
      </c>
      <c r="H532" t="str">
        <f>_xlfn.CONCAT("(",ROUND(tum_race_data[[#This Row],[ageadj_CI_Lo]],1),"-",ROUND(tum_race_data[[#This Row],[ageadj_CI_Hi]],1),")")</f>
        <v>(0-8.9)</v>
      </c>
    </row>
    <row r="533" spans="1:8" x14ac:dyDescent="0.25">
      <c r="A533">
        <v>2021</v>
      </c>
      <c r="B533" t="s">
        <v>10</v>
      </c>
      <c r="C533" t="s">
        <v>64</v>
      </c>
      <c r="D533">
        <v>1</v>
      </c>
      <c r="E533">
        <v>3.0038209616999998</v>
      </c>
      <c r="F533">
        <v>0</v>
      </c>
      <c r="G533">
        <v>8.8913100466999992</v>
      </c>
      <c r="H533" t="str">
        <f>_xlfn.CONCAT("(",ROUND(tum_race_data[[#This Row],[ageadj_CI_Lo]],1),"-",ROUND(tum_race_data[[#This Row],[ageadj_CI_Hi]],1),")")</f>
        <v>(0-8.9)</v>
      </c>
    </row>
    <row r="534" spans="1:8" x14ac:dyDescent="0.25">
      <c r="A534">
        <v>2021</v>
      </c>
      <c r="B534" t="s">
        <v>15</v>
      </c>
      <c r="C534" t="s">
        <v>64</v>
      </c>
      <c r="D534">
        <v>2</v>
      </c>
      <c r="E534">
        <v>5.9500188300000003</v>
      </c>
      <c r="F534">
        <v>0</v>
      </c>
      <c r="G534">
        <v>14.196324209</v>
      </c>
      <c r="H534" t="str">
        <f>_xlfn.CONCAT("(",ROUND(tum_race_data[[#This Row],[ageadj_CI_Lo]],1),"-",ROUND(tum_race_data[[#This Row],[ageadj_CI_Hi]],1),")")</f>
        <v>(0-14.2)</v>
      </c>
    </row>
    <row r="535" spans="1:8" x14ac:dyDescent="0.25">
      <c r="A535">
        <v>2021</v>
      </c>
      <c r="B535" t="s">
        <v>17</v>
      </c>
      <c r="C535" t="s">
        <v>64</v>
      </c>
      <c r="D535">
        <v>2</v>
      </c>
      <c r="E535">
        <v>3.9253147327</v>
      </c>
      <c r="F535">
        <v>0</v>
      </c>
      <c r="G535">
        <v>9.3655233975000005</v>
      </c>
      <c r="H535" t="str">
        <f>_xlfn.CONCAT("(",ROUND(tum_race_data[[#This Row],[ageadj_CI_Lo]],1),"-",ROUND(tum_race_data[[#This Row],[ageadj_CI_Hi]],1),")")</f>
        <v>(0-9.4)</v>
      </c>
    </row>
    <row r="536" spans="1:8" x14ac:dyDescent="0.25">
      <c r="A536">
        <v>2021</v>
      </c>
      <c r="B536" t="s">
        <v>23</v>
      </c>
      <c r="C536" t="s">
        <v>64</v>
      </c>
      <c r="D536">
        <v>1</v>
      </c>
      <c r="E536">
        <v>3.3210918484</v>
      </c>
      <c r="F536">
        <v>0</v>
      </c>
      <c r="G536">
        <v>9.8304318714000001</v>
      </c>
      <c r="H536" t="str">
        <f>_xlfn.CONCAT("(",ROUND(tum_race_data[[#This Row],[ageadj_CI_Lo]],1),"-",ROUND(tum_race_data[[#This Row],[ageadj_CI_Hi]],1),")")</f>
        <v>(0-9.8)</v>
      </c>
    </row>
    <row r="537" spans="1:8" x14ac:dyDescent="0.25">
      <c r="A537">
        <v>2021</v>
      </c>
      <c r="B537" t="s">
        <v>9</v>
      </c>
      <c r="C537" t="s">
        <v>65</v>
      </c>
      <c r="D537">
        <v>2</v>
      </c>
      <c r="E537">
        <v>0.58380674990000003</v>
      </c>
      <c r="F537">
        <v>0</v>
      </c>
      <c r="G537">
        <v>1.3929216249</v>
      </c>
      <c r="H537" t="str">
        <f>_xlfn.CONCAT("(",ROUND(tum_race_data[[#This Row],[ageadj_CI_Lo]],1),"-",ROUND(tum_race_data[[#This Row],[ageadj_CI_Hi]],1),")")</f>
        <v>(0-1.4)</v>
      </c>
    </row>
    <row r="538" spans="1:8" x14ac:dyDescent="0.25">
      <c r="A538">
        <v>2021</v>
      </c>
      <c r="B538" t="s">
        <v>10</v>
      </c>
      <c r="C538" t="s">
        <v>65</v>
      </c>
      <c r="D538">
        <v>5</v>
      </c>
      <c r="E538">
        <v>1.4736219803999999</v>
      </c>
      <c r="F538">
        <v>0.18193536330000001</v>
      </c>
      <c r="G538">
        <v>2.7653085975999998</v>
      </c>
      <c r="H538" t="str">
        <f>_xlfn.CONCAT("(",ROUND(tum_race_data[[#This Row],[ageadj_CI_Lo]],1),"-",ROUND(tum_race_data[[#This Row],[ageadj_CI_Hi]],1),")")</f>
        <v>(0.2-2.8)</v>
      </c>
    </row>
    <row r="539" spans="1:8" x14ac:dyDescent="0.25">
      <c r="A539">
        <v>2021</v>
      </c>
      <c r="B539" t="s">
        <v>12</v>
      </c>
      <c r="C539" t="s">
        <v>65</v>
      </c>
      <c r="D539">
        <v>1</v>
      </c>
      <c r="E539">
        <v>0.23249981159999999</v>
      </c>
      <c r="F539">
        <v>0</v>
      </c>
      <c r="G539">
        <v>0.68819944229999996</v>
      </c>
      <c r="H539" t="str">
        <f>_xlfn.CONCAT("(",ROUND(tum_race_data[[#This Row],[ageadj_CI_Lo]],1),"-",ROUND(tum_race_data[[#This Row],[ageadj_CI_Hi]],1),")")</f>
        <v>(0-0.7)</v>
      </c>
    </row>
    <row r="540" spans="1:8" x14ac:dyDescent="0.25">
      <c r="A540">
        <v>2021</v>
      </c>
      <c r="B540" t="s">
        <v>15</v>
      </c>
      <c r="C540" t="s">
        <v>65</v>
      </c>
      <c r="D540">
        <v>3</v>
      </c>
      <c r="E540">
        <v>0.69749943479999998</v>
      </c>
      <c r="F540">
        <v>0</v>
      </c>
      <c r="G540">
        <v>1.4867943481000001</v>
      </c>
      <c r="H540" t="str">
        <f>_xlfn.CONCAT("(",ROUND(tum_race_data[[#This Row],[ageadj_CI_Lo]],1),"-",ROUND(tum_race_data[[#This Row],[ageadj_CI_Hi]],1),")")</f>
        <v>(0-1.5)</v>
      </c>
    </row>
    <row r="541" spans="1:8" x14ac:dyDescent="0.25">
      <c r="A541">
        <v>2021</v>
      </c>
      <c r="B541" t="s">
        <v>17</v>
      </c>
      <c r="C541" t="s">
        <v>65</v>
      </c>
      <c r="D541">
        <v>1</v>
      </c>
      <c r="E541">
        <v>0.23249981159999999</v>
      </c>
      <c r="F541">
        <v>0</v>
      </c>
      <c r="G541">
        <v>0.68819944229999996</v>
      </c>
      <c r="H541" t="str">
        <f>_xlfn.CONCAT("(",ROUND(tum_race_data[[#This Row],[ageadj_CI_Lo]],1),"-",ROUND(tum_race_data[[#This Row],[ageadj_CI_Hi]],1),")")</f>
        <v>(0-0.7)</v>
      </c>
    </row>
    <row r="542" spans="1:8" x14ac:dyDescent="0.25">
      <c r="A542">
        <v>2021</v>
      </c>
      <c r="B542" t="s">
        <v>20</v>
      </c>
      <c r="C542" t="s">
        <v>65</v>
      </c>
      <c r="D542">
        <v>3</v>
      </c>
      <c r="E542">
        <v>1.0204590813000001</v>
      </c>
      <c r="F542">
        <v>0</v>
      </c>
      <c r="G542">
        <v>2.1752172388000002</v>
      </c>
      <c r="H542" t="str">
        <f>_xlfn.CONCAT("(",ROUND(tum_race_data[[#This Row],[ageadj_CI_Lo]],1),"-",ROUND(tum_race_data[[#This Row],[ageadj_CI_Hi]],1),")")</f>
        <v>(0-2.2)</v>
      </c>
    </row>
    <row r="543" spans="1:8" x14ac:dyDescent="0.25">
      <c r="A543">
        <v>2021</v>
      </c>
      <c r="B543" t="s">
        <v>22</v>
      </c>
      <c r="C543" t="s">
        <v>65</v>
      </c>
      <c r="D543">
        <v>1</v>
      </c>
      <c r="E543">
        <v>0.23249981159999999</v>
      </c>
      <c r="F543">
        <v>0</v>
      </c>
      <c r="G543">
        <v>0.68819944229999996</v>
      </c>
      <c r="H543" t="str">
        <f>_xlfn.CONCAT("(",ROUND(tum_race_data[[#This Row],[ageadj_CI_Lo]],1),"-",ROUND(tum_race_data[[#This Row],[ageadj_CI_Hi]],1),")")</f>
        <v>(0-0.7)</v>
      </c>
    </row>
    <row r="544" spans="1:8" x14ac:dyDescent="0.25">
      <c r="A544">
        <v>2021</v>
      </c>
      <c r="B544" t="s">
        <v>23</v>
      </c>
      <c r="C544" t="s">
        <v>65</v>
      </c>
      <c r="D544">
        <v>7</v>
      </c>
      <c r="E544">
        <v>2.1197984301999999</v>
      </c>
      <c r="F544">
        <v>0.54942977699999995</v>
      </c>
      <c r="G544">
        <v>3.6901670835</v>
      </c>
      <c r="H544" t="str">
        <f>_xlfn.CONCAT("(",ROUND(tum_race_data[[#This Row],[ageadj_CI_Lo]],1),"-",ROUND(tum_race_data[[#This Row],[ageadj_CI_Hi]],1),")")</f>
        <v>(0.5-3.7)</v>
      </c>
    </row>
    <row r="545" spans="1:8" x14ac:dyDescent="0.25">
      <c r="A545">
        <v>2021</v>
      </c>
      <c r="B545" t="s">
        <v>10</v>
      </c>
      <c r="C545" t="s">
        <v>66</v>
      </c>
      <c r="D545">
        <v>6</v>
      </c>
      <c r="E545">
        <v>0.79551588760000003</v>
      </c>
      <c r="F545">
        <v>0.15897060530000001</v>
      </c>
      <c r="G545">
        <v>1.4320611699000001</v>
      </c>
      <c r="H545" t="str">
        <f>_xlfn.CONCAT("(",ROUND(tum_race_data[[#This Row],[ageadj_CI_Lo]],1),"-",ROUND(tum_race_data[[#This Row],[ageadj_CI_Hi]],1),")")</f>
        <v>(0.2-1.4)</v>
      </c>
    </row>
    <row r="546" spans="1:8" x14ac:dyDescent="0.25">
      <c r="A546">
        <v>2021</v>
      </c>
      <c r="B546" t="s">
        <v>12</v>
      </c>
      <c r="C546" t="s">
        <v>66</v>
      </c>
      <c r="D546">
        <v>3</v>
      </c>
      <c r="E546">
        <v>0.92782808350000001</v>
      </c>
      <c r="F546">
        <v>0</v>
      </c>
      <c r="G546">
        <v>1.9777643994</v>
      </c>
      <c r="H546" t="str">
        <f>_xlfn.CONCAT("(",ROUND(tum_race_data[[#This Row],[ageadj_CI_Lo]],1),"-",ROUND(tum_race_data[[#This Row],[ageadj_CI_Hi]],1),")")</f>
        <v>(0-2)</v>
      </c>
    </row>
    <row r="547" spans="1:8" x14ac:dyDescent="0.25">
      <c r="A547">
        <v>2021</v>
      </c>
      <c r="B547" t="s">
        <v>13</v>
      </c>
      <c r="C547" t="s">
        <v>66</v>
      </c>
      <c r="D547">
        <v>1</v>
      </c>
      <c r="E547">
        <v>0.11300378530000001</v>
      </c>
      <c r="F547">
        <v>0</v>
      </c>
      <c r="G547">
        <v>0.33449120449999997</v>
      </c>
      <c r="H547" t="str">
        <f>_xlfn.CONCAT("(",ROUND(tum_race_data[[#This Row],[ageadj_CI_Lo]],1),"-",ROUND(tum_race_data[[#This Row],[ageadj_CI_Hi]],1),")")</f>
        <v>(0-0.3)</v>
      </c>
    </row>
    <row r="548" spans="1:8" x14ac:dyDescent="0.25">
      <c r="A548">
        <v>2021</v>
      </c>
      <c r="B548" t="s">
        <v>15</v>
      </c>
      <c r="C548" t="s">
        <v>66</v>
      </c>
      <c r="D548">
        <v>6</v>
      </c>
      <c r="E548">
        <v>0.71681019000000001</v>
      </c>
      <c r="F548">
        <v>0.14324258209999999</v>
      </c>
      <c r="G548">
        <v>1.2903777979</v>
      </c>
      <c r="H548" t="str">
        <f>_xlfn.CONCAT("(",ROUND(tum_race_data[[#This Row],[ageadj_CI_Lo]],1),"-",ROUND(tum_race_data[[#This Row],[ageadj_CI_Hi]],1),")")</f>
        <v>(0.1-1.3)</v>
      </c>
    </row>
    <row r="549" spans="1:8" x14ac:dyDescent="0.25">
      <c r="A549">
        <v>2021</v>
      </c>
      <c r="B549" t="s">
        <v>16</v>
      </c>
      <c r="C549" t="s">
        <v>66</v>
      </c>
      <c r="D549">
        <v>1</v>
      </c>
      <c r="E549">
        <v>0.30927602780000002</v>
      </c>
      <c r="F549">
        <v>0</v>
      </c>
      <c r="G549">
        <v>0.91545704240000003</v>
      </c>
      <c r="H549" t="str">
        <f>_xlfn.CONCAT("(",ROUND(tum_race_data[[#This Row],[ageadj_CI_Lo]],1),"-",ROUND(tum_race_data[[#This Row],[ageadj_CI_Hi]],1),")")</f>
        <v>(0-0.9)</v>
      </c>
    </row>
    <row r="550" spans="1:8" x14ac:dyDescent="0.25">
      <c r="A550">
        <v>2021</v>
      </c>
      <c r="B550" t="s">
        <v>17</v>
      </c>
      <c r="C550" t="s">
        <v>66</v>
      </c>
      <c r="D550">
        <v>7</v>
      </c>
      <c r="E550">
        <v>1.0830071874</v>
      </c>
      <c r="F550">
        <v>0.28070423529999999</v>
      </c>
      <c r="G550">
        <v>1.8853101394</v>
      </c>
      <c r="H550" t="str">
        <f>_xlfn.CONCAT("(",ROUND(tum_race_data[[#This Row],[ageadj_CI_Lo]],1),"-",ROUND(tum_race_data[[#This Row],[ageadj_CI_Hi]],1),")")</f>
        <v>(0.3-1.9)</v>
      </c>
    </row>
    <row r="551" spans="1:8" x14ac:dyDescent="0.25">
      <c r="A551">
        <v>2021</v>
      </c>
      <c r="B551" t="s">
        <v>18</v>
      </c>
      <c r="C551" t="s">
        <v>66</v>
      </c>
      <c r="D551">
        <v>1</v>
      </c>
      <c r="E551">
        <v>0.30927602780000002</v>
      </c>
      <c r="F551">
        <v>0</v>
      </c>
      <c r="G551">
        <v>0.91545704240000003</v>
      </c>
      <c r="H551" t="str">
        <f>_xlfn.CONCAT("(",ROUND(tum_race_data[[#This Row],[ageadj_CI_Lo]],1),"-",ROUND(tum_race_data[[#This Row],[ageadj_CI_Hi]],1),")")</f>
        <v>(0-0.9)</v>
      </c>
    </row>
    <row r="552" spans="1:8" x14ac:dyDescent="0.25">
      <c r="A552">
        <v>2021</v>
      </c>
      <c r="B552" t="s">
        <v>22</v>
      </c>
      <c r="C552" t="s">
        <v>66</v>
      </c>
      <c r="D552">
        <v>3</v>
      </c>
      <c r="E552">
        <v>0.37708932690000002</v>
      </c>
      <c r="F552">
        <v>0</v>
      </c>
      <c r="G552">
        <v>0.80380607069999999</v>
      </c>
      <c r="H552" t="str">
        <f>_xlfn.CONCAT("(",ROUND(tum_race_data[[#This Row],[ageadj_CI_Lo]],1),"-",ROUND(tum_race_data[[#This Row],[ageadj_CI_Hi]],1),")")</f>
        <v>(0-0.8)</v>
      </c>
    </row>
    <row r="553" spans="1:8" x14ac:dyDescent="0.25">
      <c r="A553">
        <v>2021</v>
      </c>
      <c r="B553" t="s">
        <v>23</v>
      </c>
      <c r="C553" t="s">
        <v>66</v>
      </c>
      <c r="D553">
        <v>4</v>
      </c>
      <c r="E553">
        <v>0.90330621420000001</v>
      </c>
      <c r="F553">
        <v>1.80661243E-2</v>
      </c>
      <c r="G553">
        <v>1.7885463041</v>
      </c>
      <c r="H553" t="str">
        <f>_xlfn.CONCAT("(",ROUND(tum_race_data[[#This Row],[ageadj_CI_Lo]],1),"-",ROUND(tum_race_data[[#This Row],[ageadj_CI_Hi]],1),")")</f>
        <v>(0-1.8)</v>
      </c>
    </row>
    <row r="554" spans="1:8" x14ac:dyDescent="0.25">
      <c r="A554">
        <v>2021</v>
      </c>
      <c r="B554" t="s">
        <v>15</v>
      </c>
      <c r="C554" t="s">
        <v>67</v>
      </c>
      <c r="D554">
        <v>1</v>
      </c>
      <c r="F554">
        <v>0</v>
      </c>
      <c r="H554" t="str">
        <f>_xlfn.CONCAT("(",ROUND(tum_race_data[[#This Row],[ageadj_CI_Lo]],1),"-",ROUND(tum_race_data[[#This Row],[ageadj_CI_Hi]],1),")")</f>
        <v>(0-0)</v>
      </c>
    </row>
    <row r="555" spans="1:8" x14ac:dyDescent="0.25">
      <c r="A555">
        <v>2021</v>
      </c>
      <c r="B555" t="s">
        <v>9</v>
      </c>
      <c r="C555" t="s">
        <v>44</v>
      </c>
      <c r="D555">
        <v>1</v>
      </c>
      <c r="F555">
        <v>0</v>
      </c>
      <c r="H555" t="str">
        <f>_xlfn.CONCAT("(",ROUND(tum_race_data[[#This Row],[ageadj_CI_Lo]],1),"-",ROUND(tum_race_data[[#This Row],[ageadj_CI_Hi]],1),")")</f>
        <v>(0-0)</v>
      </c>
    </row>
    <row r="556" spans="1:8" x14ac:dyDescent="0.25">
      <c r="A556">
        <v>2021</v>
      </c>
      <c r="B556" t="s">
        <v>10</v>
      </c>
      <c r="C556" t="s">
        <v>44</v>
      </c>
      <c r="D556">
        <v>1</v>
      </c>
      <c r="F556">
        <v>0</v>
      </c>
      <c r="H556" t="str">
        <f>_xlfn.CONCAT("(",ROUND(tum_race_data[[#This Row],[ageadj_CI_Lo]],1),"-",ROUND(tum_race_data[[#This Row],[ageadj_CI_Hi]],1),")")</f>
        <v>(0-0)</v>
      </c>
    </row>
    <row r="557" spans="1:8" x14ac:dyDescent="0.25">
      <c r="A557">
        <v>2021</v>
      </c>
      <c r="B557" t="s">
        <v>16</v>
      </c>
      <c r="C557" t="s">
        <v>44</v>
      </c>
      <c r="D557">
        <v>1</v>
      </c>
      <c r="F557">
        <v>0</v>
      </c>
      <c r="H557" t="str">
        <f>_xlfn.CONCAT("(",ROUND(tum_race_data[[#This Row],[ageadj_CI_Lo]],1),"-",ROUND(tum_race_data[[#This Row],[ageadj_CI_Hi]],1),")")</f>
        <v>(0-0)</v>
      </c>
    </row>
    <row r="558" spans="1:8" x14ac:dyDescent="0.25">
      <c r="A558">
        <v>2021</v>
      </c>
      <c r="B558" t="s">
        <v>22</v>
      </c>
      <c r="C558" t="s">
        <v>44</v>
      </c>
      <c r="D558">
        <v>1</v>
      </c>
      <c r="F558">
        <v>0</v>
      </c>
      <c r="H558" t="str">
        <f>_xlfn.CONCAT("(",ROUND(tum_race_data[[#This Row],[ageadj_CI_Lo]],1),"-",ROUND(tum_race_data[[#This Row],[ageadj_CI_Hi]],1),")")</f>
        <v>(0-0)</v>
      </c>
    </row>
    <row r="559" spans="1:8" x14ac:dyDescent="0.25">
      <c r="A559">
        <v>2021</v>
      </c>
      <c r="B559" t="s">
        <v>23</v>
      </c>
      <c r="C559" t="s">
        <v>44</v>
      </c>
      <c r="D559">
        <v>1</v>
      </c>
      <c r="F559">
        <v>0</v>
      </c>
      <c r="H559" t="str">
        <f>_xlfn.CONCAT("(",ROUND(tum_race_data[[#This Row],[ageadj_CI_Lo]],1),"-",ROUND(tum_race_data[[#This Row],[ageadj_CI_Hi]],1),")")</f>
        <v>(0-0)</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F1F2F-6FBD-402F-9C22-C5AEED44EEE3}">
  <dimension ref="A1:I221"/>
  <sheetViews>
    <sheetView topLeftCell="A2" workbookViewId="0">
      <selection activeCell="H9" sqref="H9"/>
    </sheetView>
  </sheetViews>
  <sheetFormatPr defaultRowHeight="15" x14ac:dyDescent="0.25"/>
  <cols>
    <col min="2" max="2" width="12.42578125" customWidth="1"/>
    <col min="3" max="3" width="14.85546875" customWidth="1"/>
    <col min="5" max="5" width="15.42578125" customWidth="1"/>
    <col min="6" max="6" width="14.7109375" customWidth="1"/>
    <col min="7" max="7" width="14.5703125" customWidth="1"/>
  </cols>
  <sheetData>
    <row r="1" spans="1:9" x14ac:dyDescent="0.25">
      <c r="A1" t="s">
        <v>1</v>
      </c>
      <c r="B1" t="s">
        <v>3</v>
      </c>
      <c r="C1" t="s">
        <v>68</v>
      </c>
      <c r="D1" t="s">
        <v>4</v>
      </c>
      <c r="E1" t="s">
        <v>6</v>
      </c>
      <c r="F1" t="s">
        <v>7</v>
      </c>
      <c r="G1" t="s">
        <v>8</v>
      </c>
      <c r="H1" t="s">
        <v>69</v>
      </c>
      <c r="I1" t="s">
        <v>45</v>
      </c>
    </row>
    <row r="2" spans="1:9" x14ac:dyDescent="0.25">
      <c r="A2">
        <v>2010</v>
      </c>
      <c r="B2" t="s">
        <v>10</v>
      </c>
      <c r="C2" t="s">
        <v>62</v>
      </c>
      <c r="D2">
        <v>11</v>
      </c>
      <c r="E2">
        <v>0.57412693199999998</v>
      </c>
      <c r="F2">
        <v>0.2348395969</v>
      </c>
      <c r="G2">
        <v>0.91341426709999995</v>
      </c>
      <c r="H2">
        <f>IF(d_race_data[[#This Row],[ageadj_CI_Lo]]&lt;=0,0,d_race_data[[#This Row],[ageadj_CI_Lo]])</f>
        <v>0.2348395969</v>
      </c>
      <c r="I2" t="str">
        <f>_xlfn.CONCAT("(",ROUND(d_race_data[[#This Row],[ci_lo_fix]],1),"-",ROUND(d_race_data[[#This Row],[ageadj_CI_Hi]],1),")")</f>
        <v>(0.2-0.9)</v>
      </c>
    </row>
    <row r="3" spans="1:9" x14ac:dyDescent="0.25">
      <c r="A3">
        <v>2010</v>
      </c>
      <c r="B3" t="s">
        <v>14</v>
      </c>
      <c r="C3" t="s">
        <v>62</v>
      </c>
      <c r="D3">
        <v>4</v>
      </c>
      <c r="E3">
        <v>0.21610039189999999</v>
      </c>
      <c r="F3">
        <v>4.3220078000000004E-3</v>
      </c>
      <c r="G3">
        <v>0.42787877600000002</v>
      </c>
      <c r="H3">
        <f>IF(d_race_data[[#This Row],[ageadj_CI_Lo]]&lt;=0,0,d_race_data[[#This Row],[ageadj_CI_Lo]])</f>
        <v>4.3220078000000004E-3</v>
      </c>
      <c r="I3" t="str">
        <f>_xlfn.CONCAT("(",ROUND(d_race_data[[#This Row],[ci_lo_fix]],1),"-",ROUND(d_race_data[[#This Row],[ageadj_CI_Hi]],1),")")</f>
        <v>(0-0.4)</v>
      </c>
    </row>
    <row r="4" spans="1:9" x14ac:dyDescent="0.25">
      <c r="A4">
        <v>2010</v>
      </c>
      <c r="B4" t="s">
        <v>16</v>
      </c>
      <c r="C4" t="s">
        <v>62</v>
      </c>
      <c r="D4">
        <v>1</v>
      </c>
      <c r="E4">
        <v>5.9784883699999999E-2</v>
      </c>
      <c r="F4">
        <v>-5.7393487999999999E-2</v>
      </c>
      <c r="G4">
        <v>0.17696325560000001</v>
      </c>
      <c r="H4">
        <f>IF(d_race_data[[#This Row],[ageadj_CI_Lo]]&lt;=0,0,d_race_data[[#This Row],[ageadj_CI_Lo]])</f>
        <v>0</v>
      </c>
      <c r="I4" t="str">
        <f>_xlfn.CONCAT("(",ROUND(d_race_data[[#This Row],[ci_lo_fix]],1),"-",ROUND(d_race_data[[#This Row],[ageadj_CI_Hi]],1),")")</f>
        <v>(0-0.2)</v>
      </c>
    </row>
    <row r="5" spans="1:9" x14ac:dyDescent="0.25">
      <c r="A5">
        <v>2010</v>
      </c>
      <c r="B5" t="s">
        <v>17</v>
      </c>
      <c r="C5" t="s">
        <v>62</v>
      </c>
      <c r="D5">
        <v>3</v>
      </c>
      <c r="E5">
        <v>0.1583948325</v>
      </c>
      <c r="F5">
        <v>-2.0845794000000001E-2</v>
      </c>
      <c r="G5">
        <v>0.33763545890000002</v>
      </c>
      <c r="H5">
        <f>IF(d_race_data[[#This Row],[ageadj_CI_Lo]]&lt;=0,0,d_race_data[[#This Row],[ageadj_CI_Lo]])</f>
        <v>0</v>
      </c>
      <c r="I5" t="str">
        <f>_xlfn.CONCAT("(",ROUND(d_race_data[[#This Row],[ci_lo_fix]],1),"-",ROUND(d_race_data[[#This Row],[ageadj_CI_Hi]],1),")")</f>
        <v>(0-0.3)</v>
      </c>
    </row>
    <row r="6" spans="1:9" x14ac:dyDescent="0.25">
      <c r="A6">
        <v>2010</v>
      </c>
      <c r="B6" t="s">
        <v>18</v>
      </c>
      <c r="C6" t="s">
        <v>62</v>
      </c>
      <c r="D6">
        <v>8</v>
      </c>
      <c r="E6">
        <v>0.34153187200000001</v>
      </c>
      <c r="F6">
        <v>0.10486235939999999</v>
      </c>
      <c r="G6">
        <v>0.57820138470000004</v>
      </c>
      <c r="H6">
        <f>IF(d_race_data[[#This Row],[ageadj_CI_Lo]]&lt;=0,0,d_race_data[[#This Row],[ageadj_CI_Lo]])</f>
        <v>0.10486235939999999</v>
      </c>
      <c r="I6" t="str">
        <f>_xlfn.CONCAT("(",ROUND(d_race_data[[#This Row],[ci_lo_fix]],1),"-",ROUND(d_race_data[[#This Row],[ageadj_CI_Hi]],1),")")</f>
        <v>(0.1-0.6)</v>
      </c>
    </row>
    <row r="7" spans="1:9" x14ac:dyDescent="0.25">
      <c r="A7">
        <v>2010</v>
      </c>
      <c r="B7" t="s">
        <v>20</v>
      </c>
      <c r="C7" t="s">
        <v>62</v>
      </c>
      <c r="D7">
        <v>1</v>
      </c>
      <c r="E7">
        <v>3.9737099400000003E-2</v>
      </c>
      <c r="F7">
        <v>-3.8147615000000003E-2</v>
      </c>
      <c r="G7">
        <v>0.1176218141</v>
      </c>
      <c r="H7">
        <f>IF(d_race_data[[#This Row],[ageadj_CI_Lo]]&lt;=0,0,d_race_data[[#This Row],[ageadj_CI_Lo]])</f>
        <v>0</v>
      </c>
      <c r="I7" t="str">
        <f>_xlfn.CONCAT("(",ROUND(d_race_data[[#This Row],[ci_lo_fix]],1),"-",ROUND(d_race_data[[#This Row],[ageadj_CI_Hi]],1),")")</f>
        <v>(0-0.1)</v>
      </c>
    </row>
    <row r="8" spans="1:9" x14ac:dyDescent="0.25">
      <c r="A8">
        <v>2010</v>
      </c>
      <c r="B8" t="s">
        <v>21</v>
      </c>
      <c r="C8" t="s">
        <v>62</v>
      </c>
      <c r="D8">
        <v>16</v>
      </c>
      <c r="E8">
        <v>0.779399273</v>
      </c>
      <c r="F8">
        <v>0.39749362919999998</v>
      </c>
      <c r="G8">
        <v>1.1613049167</v>
      </c>
      <c r="H8">
        <f>IF(d_race_data[[#This Row],[ageadj_CI_Lo]]&lt;=0,0,d_race_data[[#This Row],[ageadj_CI_Lo]])</f>
        <v>0.39749362919999998</v>
      </c>
      <c r="I8" t="str">
        <f>_xlfn.CONCAT("(",ROUND(d_race_data[[#This Row],[ci_lo_fix]],1),"-",ROUND(d_race_data[[#This Row],[ageadj_CI_Hi]],1),")")</f>
        <v>(0.4-1.2)</v>
      </c>
    </row>
    <row r="9" spans="1:9" x14ac:dyDescent="0.25">
      <c r="A9">
        <v>2010</v>
      </c>
      <c r="B9" t="s">
        <v>10</v>
      </c>
      <c r="C9" t="s">
        <v>63</v>
      </c>
      <c r="D9">
        <v>3</v>
      </c>
      <c r="E9">
        <v>1.2545718075000001</v>
      </c>
      <c r="F9">
        <v>-0.16510983900000001</v>
      </c>
      <c r="G9">
        <v>2.6742534542</v>
      </c>
      <c r="H9">
        <f>IF(d_race_data[[#This Row],[ageadj_CI_Lo]]&lt;=0,0,d_race_data[[#This Row],[ageadj_CI_Lo]])</f>
        <v>0</v>
      </c>
      <c r="I9" t="str">
        <f>_xlfn.CONCAT("(",ROUND(d_race_data[[#This Row],[ci_lo_fix]],1),"-",ROUND(d_race_data[[#This Row],[ageadj_CI_Hi]],1),")")</f>
        <v>(0-2.7)</v>
      </c>
    </row>
    <row r="10" spans="1:9" x14ac:dyDescent="0.25">
      <c r="A10">
        <v>2010</v>
      </c>
      <c r="B10" t="s">
        <v>17</v>
      </c>
      <c r="C10" t="s">
        <v>63</v>
      </c>
      <c r="D10">
        <v>2</v>
      </c>
      <c r="E10">
        <v>0.83638120500000002</v>
      </c>
      <c r="F10">
        <v>-0.32278400600000001</v>
      </c>
      <c r="G10">
        <v>1.9955464155</v>
      </c>
      <c r="H10">
        <f>IF(d_race_data[[#This Row],[ageadj_CI_Lo]]&lt;=0,0,d_race_data[[#This Row],[ageadj_CI_Lo]])</f>
        <v>0</v>
      </c>
      <c r="I10" t="str">
        <f>_xlfn.CONCAT("(",ROUND(d_race_data[[#This Row],[ci_lo_fix]],1),"-",ROUND(d_race_data[[#This Row],[ageadj_CI_Hi]],1),")")</f>
        <v>(0-2)</v>
      </c>
    </row>
    <row r="11" spans="1:9" x14ac:dyDescent="0.25">
      <c r="A11">
        <v>2010</v>
      </c>
      <c r="B11" t="s">
        <v>10</v>
      </c>
      <c r="C11" t="s">
        <v>65</v>
      </c>
      <c r="D11">
        <v>2</v>
      </c>
      <c r="E11">
        <v>1.1556631283000001</v>
      </c>
      <c r="F11">
        <v>-0.44600425199999999</v>
      </c>
      <c r="G11">
        <v>2.7573305083999999</v>
      </c>
      <c r="H11">
        <f>IF(d_race_data[[#This Row],[ageadj_CI_Lo]]&lt;=0,0,d_race_data[[#This Row],[ageadj_CI_Lo]])</f>
        <v>0</v>
      </c>
      <c r="I11" t="str">
        <f>_xlfn.CONCAT("(",ROUND(d_race_data[[#This Row],[ci_lo_fix]],1),"-",ROUND(d_race_data[[#This Row],[ageadj_CI_Hi]],1),")")</f>
        <v>(0-2.8)</v>
      </c>
    </row>
    <row r="12" spans="1:9" x14ac:dyDescent="0.25">
      <c r="A12">
        <v>2010</v>
      </c>
      <c r="B12" t="s">
        <v>10</v>
      </c>
      <c r="C12" t="s">
        <v>66</v>
      </c>
      <c r="D12">
        <v>1</v>
      </c>
      <c r="E12">
        <v>0.34750941079999997</v>
      </c>
      <c r="F12">
        <v>-0.33360903400000003</v>
      </c>
      <c r="G12">
        <v>1.0286278558999999</v>
      </c>
      <c r="H12">
        <f>IF(d_race_data[[#This Row],[ageadj_CI_Lo]]&lt;=0,0,d_race_data[[#This Row],[ageadj_CI_Lo]])</f>
        <v>0</v>
      </c>
      <c r="I12" t="str">
        <f>_xlfn.CONCAT("(",ROUND(d_race_data[[#This Row],[ci_lo_fix]],1),"-",ROUND(d_race_data[[#This Row],[ageadj_CI_Hi]],1),")")</f>
        <v>(0-1)</v>
      </c>
    </row>
    <row r="13" spans="1:9" x14ac:dyDescent="0.25">
      <c r="A13">
        <v>2010</v>
      </c>
      <c r="B13" t="s">
        <v>21</v>
      </c>
      <c r="C13" t="s">
        <v>66</v>
      </c>
      <c r="D13">
        <v>1</v>
      </c>
      <c r="E13">
        <v>0.1801621635</v>
      </c>
      <c r="F13">
        <v>-0.172955677</v>
      </c>
      <c r="G13">
        <v>0.53328000409999998</v>
      </c>
      <c r="H13">
        <f>IF(d_race_data[[#This Row],[ageadj_CI_Lo]]&lt;=0,0,d_race_data[[#This Row],[ageadj_CI_Lo]])</f>
        <v>0</v>
      </c>
      <c r="I13" t="str">
        <f>_xlfn.CONCAT("(",ROUND(d_race_data[[#This Row],[ci_lo_fix]],1),"-",ROUND(d_race_data[[#This Row],[ageadj_CI_Hi]],1),")")</f>
        <v>(0-0.5)</v>
      </c>
    </row>
    <row r="14" spans="1:9" x14ac:dyDescent="0.25">
      <c r="A14">
        <v>2011</v>
      </c>
      <c r="B14" t="s">
        <v>10</v>
      </c>
      <c r="C14" t="s">
        <v>62</v>
      </c>
      <c r="D14">
        <v>14</v>
      </c>
      <c r="E14">
        <v>0.63190159189999995</v>
      </c>
      <c r="F14">
        <v>0.3008912956</v>
      </c>
      <c r="G14">
        <v>0.96291188809999995</v>
      </c>
      <c r="H14">
        <f>IF(d_race_data[[#This Row],[ageadj_CI_Lo]]&lt;=0,0,d_race_data[[#This Row],[ageadj_CI_Lo]])</f>
        <v>0.3008912956</v>
      </c>
      <c r="I14" t="str">
        <f>_xlfn.CONCAT("(",ROUND(d_race_data[[#This Row],[ci_lo_fix]],1),"-",ROUND(d_race_data[[#This Row],[ageadj_CI_Hi]],1),")")</f>
        <v>(0.3-1)</v>
      </c>
    </row>
    <row r="15" spans="1:9" x14ac:dyDescent="0.25">
      <c r="A15">
        <v>2011</v>
      </c>
      <c r="B15" t="s">
        <v>12</v>
      </c>
      <c r="C15" t="s">
        <v>62</v>
      </c>
      <c r="D15">
        <v>1</v>
      </c>
      <c r="E15">
        <v>3.9210832100000002E-2</v>
      </c>
      <c r="F15">
        <v>-3.7642399E-2</v>
      </c>
      <c r="G15">
        <v>0.1160640631</v>
      </c>
      <c r="H15">
        <f>IF(d_race_data[[#This Row],[ageadj_CI_Lo]]&lt;=0,0,d_race_data[[#This Row],[ageadj_CI_Lo]])</f>
        <v>0</v>
      </c>
      <c r="I15" t="str">
        <f>_xlfn.CONCAT("(",ROUND(d_race_data[[#This Row],[ci_lo_fix]],1),"-",ROUND(d_race_data[[#This Row],[ageadj_CI_Hi]],1),")")</f>
        <v>(0-0.1)</v>
      </c>
    </row>
    <row r="16" spans="1:9" x14ac:dyDescent="0.25">
      <c r="A16">
        <v>2011</v>
      </c>
      <c r="B16" t="s">
        <v>14</v>
      </c>
      <c r="C16" t="s">
        <v>62</v>
      </c>
      <c r="D16">
        <v>4</v>
      </c>
      <c r="E16">
        <v>0.22974016459999999</v>
      </c>
      <c r="F16">
        <v>4.5948033000000003E-3</v>
      </c>
      <c r="G16">
        <v>0.45488552589999998</v>
      </c>
      <c r="H16">
        <f>IF(d_race_data[[#This Row],[ageadj_CI_Lo]]&lt;=0,0,d_race_data[[#This Row],[ageadj_CI_Lo]])</f>
        <v>4.5948033000000003E-3</v>
      </c>
      <c r="I16" t="str">
        <f>_xlfn.CONCAT("(",ROUND(d_race_data[[#This Row],[ci_lo_fix]],1),"-",ROUND(d_race_data[[#This Row],[ageadj_CI_Hi]],1),")")</f>
        <v>(0-0.5)</v>
      </c>
    </row>
    <row r="17" spans="1:9" x14ac:dyDescent="0.25">
      <c r="A17">
        <v>2011</v>
      </c>
      <c r="B17" t="s">
        <v>16</v>
      </c>
      <c r="C17" t="s">
        <v>62</v>
      </c>
      <c r="D17">
        <v>3</v>
      </c>
      <c r="E17">
        <v>0.13605047040000001</v>
      </c>
      <c r="F17">
        <v>-1.7905129999999998E-2</v>
      </c>
      <c r="G17">
        <v>0.29000607070000001</v>
      </c>
      <c r="H17">
        <f>IF(d_race_data[[#This Row],[ageadj_CI_Lo]]&lt;=0,0,d_race_data[[#This Row],[ageadj_CI_Lo]])</f>
        <v>0</v>
      </c>
      <c r="I17" t="str">
        <f>_xlfn.CONCAT("(",ROUND(d_race_data[[#This Row],[ci_lo_fix]],1),"-",ROUND(d_race_data[[#This Row],[ageadj_CI_Hi]],1),")")</f>
        <v>(0-0.3)</v>
      </c>
    </row>
    <row r="18" spans="1:9" x14ac:dyDescent="0.25">
      <c r="A18">
        <v>2011</v>
      </c>
      <c r="B18" t="s">
        <v>17</v>
      </c>
      <c r="C18" t="s">
        <v>62</v>
      </c>
      <c r="D18">
        <v>9</v>
      </c>
      <c r="E18">
        <v>0.43921185359999998</v>
      </c>
      <c r="F18">
        <v>0.1522601093</v>
      </c>
      <c r="G18">
        <v>0.72616359799999997</v>
      </c>
      <c r="H18">
        <f>IF(d_race_data[[#This Row],[ageadj_CI_Lo]]&lt;=0,0,d_race_data[[#This Row],[ageadj_CI_Lo]])</f>
        <v>0.1522601093</v>
      </c>
      <c r="I18" t="str">
        <f>_xlfn.CONCAT("(",ROUND(d_race_data[[#This Row],[ci_lo_fix]],1),"-",ROUND(d_race_data[[#This Row],[ageadj_CI_Hi]],1),")")</f>
        <v>(0.2-0.7)</v>
      </c>
    </row>
    <row r="19" spans="1:9" x14ac:dyDescent="0.25">
      <c r="A19">
        <v>2011</v>
      </c>
      <c r="B19" t="s">
        <v>18</v>
      </c>
      <c r="C19" t="s">
        <v>62</v>
      </c>
      <c r="D19">
        <v>5</v>
      </c>
      <c r="E19">
        <v>0.29586110510000002</v>
      </c>
      <c r="F19">
        <v>3.6527412299999999E-2</v>
      </c>
      <c r="G19">
        <v>0.55519479800000004</v>
      </c>
      <c r="H19">
        <f>IF(d_race_data[[#This Row],[ageadj_CI_Lo]]&lt;=0,0,d_race_data[[#This Row],[ageadj_CI_Lo]])</f>
        <v>3.6527412299999999E-2</v>
      </c>
      <c r="I19" t="str">
        <f>_xlfn.CONCAT("(",ROUND(d_race_data[[#This Row],[ci_lo_fix]],1),"-",ROUND(d_race_data[[#This Row],[ageadj_CI_Hi]],1),")")</f>
        <v>(0-0.6)</v>
      </c>
    </row>
    <row r="20" spans="1:9" x14ac:dyDescent="0.25">
      <c r="A20">
        <v>2011</v>
      </c>
      <c r="B20" t="s">
        <v>20</v>
      </c>
      <c r="C20" t="s">
        <v>62</v>
      </c>
      <c r="D20">
        <v>2</v>
      </c>
      <c r="E20">
        <v>9.6839638199999994E-2</v>
      </c>
      <c r="F20">
        <v>-3.7373253000000002E-2</v>
      </c>
      <c r="G20">
        <v>0.23105252940000001</v>
      </c>
      <c r="H20">
        <f>IF(d_race_data[[#This Row],[ageadj_CI_Lo]]&lt;=0,0,d_race_data[[#This Row],[ageadj_CI_Lo]])</f>
        <v>0</v>
      </c>
      <c r="I20" t="str">
        <f>_xlfn.CONCAT("(",ROUND(d_race_data[[#This Row],[ci_lo_fix]],1),"-",ROUND(d_race_data[[#This Row],[ageadj_CI_Hi]],1),")")</f>
        <v>(0-0.2)</v>
      </c>
    </row>
    <row r="21" spans="1:9" x14ac:dyDescent="0.25">
      <c r="A21">
        <v>2011</v>
      </c>
      <c r="B21" t="s">
        <v>21</v>
      </c>
      <c r="C21" t="s">
        <v>62</v>
      </c>
      <c r="D21">
        <v>9</v>
      </c>
      <c r="E21">
        <v>0.46382449879999998</v>
      </c>
      <c r="F21">
        <v>0.1607924929</v>
      </c>
      <c r="G21">
        <v>0.76685650459999999</v>
      </c>
      <c r="H21">
        <f>IF(d_race_data[[#This Row],[ageadj_CI_Lo]]&lt;=0,0,d_race_data[[#This Row],[ageadj_CI_Lo]])</f>
        <v>0.1607924929</v>
      </c>
      <c r="I21" t="str">
        <f>_xlfn.CONCAT("(",ROUND(d_race_data[[#This Row],[ci_lo_fix]],1),"-",ROUND(d_race_data[[#This Row],[ageadj_CI_Hi]],1),")")</f>
        <v>(0.2-0.8)</v>
      </c>
    </row>
    <row r="22" spans="1:9" x14ac:dyDescent="0.25">
      <c r="A22">
        <v>2011</v>
      </c>
      <c r="B22" t="s">
        <v>22</v>
      </c>
      <c r="C22" t="s">
        <v>62</v>
      </c>
      <c r="D22">
        <v>2</v>
      </c>
      <c r="E22">
        <v>0.10014655660000001</v>
      </c>
      <c r="F22">
        <v>-3.8649490000000002E-2</v>
      </c>
      <c r="G22">
        <v>0.23894260279999999</v>
      </c>
      <c r="H22">
        <f>IF(d_race_data[[#This Row],[ageadj_CI_Lo]]&lt;=0,0,d_race_data[[#This Row],[ageadj_CI_Lo]])</f>
        <v>0</v>
      </c>
      <c r="I22" t="str">
        <f>_xlfn.CONCAT("(",ROUND(d_race_data[[#This Row],[ci_lo_fix]],1),"-",ROUND(d_race_data[[#This Row],[ageadj_CI_Hi]],1),")")</f>
        <v>(0-0.2)</v>
      </c>
    </row>
    <row r="23" spans="1:9" x14ac:dyDescent="0.25">
      <c r="A23">
        <v>2011</v>
      </c>
      <c r="B23" t="s">
        <v>18</v>
      </c>
      <c r="C23" t="s">
        <v>63</v>
      </c>
      <c r="D23">
        <v>1</v>
      </c>
      <c r="E23">
        <v>0.53445661870000005</v>
      </c>
      <c r="F23">
        <v>-0.51307835400000001</v>
      </c>
      <c r="G23">
        <v>1.5819915913</v>
      </c>
      <c r="H23">
        <f>IF(d_race_data[[#This Row],[ageadj_CI_Lo]]&lt;=0,0,d_race_data[[#This Row],[ageadj_CI_Lo]])</f>
        <v>0</v>
      </c>
      <c r="I23" t="str">
        <f>_xlfn.CONCAT("(",ROUND(d_race_data[[#This Row],[ci_lo_fix]],1),"-",ROUND(d_race_data[[#This Row],[ageadj_CI_Hi]],1),")")</f>
        <v>(0-1.6)</v>
      </c>
    </row>
    <row r="24" spans="1:9" x14ac:dyDescent="0.25">
      <c r="A24">
        <v>2011</v>
      </c>
      <c r="B24" t="s">
        <v>21</v>
      </c>
      <c r="C24" t="s">
        <v>63</v>
      </c>
      <c r="D24">
        <v>1</v>
      </c>
      <c r="E24">
        <v>0.76564730680000004</v>
      </c>
      <c r="F24">
        <v>-0.73502141499999996</v>
      </c>
      <c r="G24">
        <v>2.2663160282999999</v>
      </c>
      <c r="H24">
        <f>IF(d_race_data[[#This Row],[ageadj_CI_Lo]]&lt;=0,0,d_race_data[[#This Row],[ageadj_CI_Lo]])</f>
        <v>0</v>
      </c>
      <c r="I24" t="str">
        <f>_xlfn.CONCAT("(",ROUND(d_race_data[[#This Row],[ci_lo_fix]],1),"-",ROUND(d_race_data[[#This Row],[ageadj_CI_Hi]],1),")")</f>
        <v>(0-2.3)</v>
      </c>
    </row>
    <row r="25" spans="1:9" x14ac:dyDescent="0.25">
      <c r="A25">
        <v>2011</v>
      </c>
      <c r="B25" t="s">
        <v>14</v>
      </c>
      <c r="C25" t="s">
        <v>65</v>
      </c>
      <c r="D25">
        <v>1</v>
      </c>
      <c r="E25">
        <v>1.1661690278000001</v>
      </c>
      <c r="F25">
        <v>-1.119522267</v>
      </c>
      <c r="G25">
        <v>3.4518603224</v>
      </c>
      <c r="H25">
        <f>IF(d_race_data[[#This Row],[ageadj_CI_Lo]]&lt;=0,0,d_race_data[[#This Row],[ageadj_CI_Lo]])</f>
        <v>0</v>
      </c>
      <c r="I25" t="str">
        <f>_xlfn.CONCAT("(",ROUND(d_race_data[[#This Row],[ci_lo_fix]],1),"-",ROUND(d_race_data[[#This Row],[ageadj_CI_Hi]],1),")")</f>
        <v>(0-3.5)</v>
      </c>
    </row>
    <row r="26" spans="1:9" x14ac:dyDescent="0.25">
      <c r="A26">
        <v>2011</v>
      </c>
      <c r="B26" t="s">
        <v>18</v>
      </c>
      <c r="C26" t="s">
        <v>65</v>
      </c>
      <c r="D26">
        <v>1</v>
      </c>
      <c r="E26">
        <v>0.31383994749999999</v>
      </c>
      <c r="F26">
        <v>-0.30128634999999998</v>
      </c>
      <c r="G26">
        <v>0.92896624459999999</v>
      </c>
      <c r="H26">
        <f>IF(d_race_data[[#This Row],[ageadj_CI_Lo]]&lt;=0,0,d_race_data[[#This Row],[ageadj_CI_Lo]])</f>
        <v>0</v>
      </c>
      <c r="I26" t="str">
        <f>_xlfn.CONCAT("(",ROUND(d_race_data[[#This Row],[ci_lo_fix]],1),"-",ROUND(d_race_data[[#This Row],[ageadj_CI_Hi]],1),")")</f>
        <v>(0-0.9)</v>
      </c>
    </row>
    <row r="27" spans="1:9" x14ac:dyDescent="0.25">
      <c r="A27">
        <v>2011</v>
      </c>
      <c r="B27" t="s">
        <v>21</v>
      </c>
      <c r="C27" t="s">
        <v>65</v>
      </c>
      <c r="D27">
        <v>1</v>
      </c>
      <c r="E27">
        <v>0.63929754059999999</v>
      </c>
      <c r="F27">
        <v>-0.61372563899999999</v>
      </c>
      <c r="G27">
        <v>1.8923207203000001</v>
      </c>
      <c r="H27">
        <f>IF(d_race_data[[#This Row],[ageadj_CI_Lo]]&lt;=0,0,d_race_data[[#This Row],[ageadj_CI_Lo]])</f>
        <v>0</v>
      </c>
      <c r="I27" t="str">
        <f>_xlfn.CONCAT("(",ROUND(d_race_data[[#This Row],[ci_lo_fix]],1),"-",ROUND(d_race_data[[#This Row],[ageadj_CI_Hi]],1),")")</f>
        <v>(0-1.9)</v>
      </c>
    </row>
    <row r="28" spans="1:9" x14ac:dyDescent="0.25">
      <c r="A28">
        <v>2011</v>
      </c>
      <c r="B28" t="s">
        <v>10</v>
      </c>
      <c r="C28" t="s">
        <v>66</v>
      </c>
      <c r="D28">
        <v>1</v>
      </c>
      <c r="E28">
        <v>0.206792005</v>
      </c>
      <c r="F28">
        <v>-0.198520325</v>
      </c>
      <c r="G28">
        <v>0.61210433470000003</v>
      </c>
      <c r="H28">
        <f>IF(d_race_data[[#This Row],[ageadj_CI_Lo]]&lt;=0,0,d_race_data[[#This Row],[ageadj_CI_Lo]])</f>
        <v>0</v>
      </c>
      <c r="I28" t="str">
        <f>_xlfn.CONCAT("(",ROUND(d_race_data[[#This Row],[ci_lo_fix]],1),"-",ROUND(d_race_data[[#This Row],[ageadj_CI_Hi]],1),")")</f>
        <v>(0-0.6)</v>
      </c>
    </row>
    <row r="29" spans="1:9" x14ac:dyDescent="0.25">
      <c r="A29">
        <v>2011</v>
      </c>
      <c r="B29" t="s">
        <v>18</v>
      </c>
      <c r="C29" t="s">
        <v>66</v>
      </c>
      <c r="D29">
        <v>1</v>
      </c>
      <c r="E29">
        <v>0.17154312899999999</v>
      </c>
      <c r="F29">
        <v>-0.164681404</v>
      </c>
      <c r="G29">
        <v>0.5077676619</v>
      </c>
      <c r="H29">
        <f>IF(d_race_data[[#This Row],[ageadj_CI_Lo]]&lt;=0,0,d_race_data[[#This Row],[ageadj_CI_Lo]])</f>
        <v>0</v>
      </c>
      <c r="I29" t="str">
        <f>_xlfn.CONCAT("(",ROUND(d_race_data[[#This Row],[ci_lo_fix]],1),"-",ROUND(d_race_data[[#This Row],[ageadj_CI_Hi]],1),")")</f>
        <v>(0-0.5)</v>
      </c>
    </row>
    <row r="30" spans="1:9" x14ac:dyDescent="0.25">
      <c r="A30">
        <v>2011</v>
      </c>
      <c r="B30" t="s">
        <v>21</v>
      </c>
      <c r="C30" t="s">
        <v>66</v>
      </c>
      <c r="D30">
        <v>1</v>
      </c>
      <c r="E30">
        <v>0.206792005</v>
      </c>
      <c r="F30">
        <v>-0.198520325</v>
      </c>
      <c r="G30">
        <v>0.61210433470000003</v>
      </c>
      <c r="H30">
        <f>IF(d_race_data[[#This Row],[ageadj_CI_Lo]]&lt;=0,0,d_race_data[[#This Row],[ageadj_CI_Lo]])</f>
        <v>0</v>
      </c>
      <c r="I30" t="str">
        <f>_xlfn.CONCAT("(",ROUND(d_race_data[[#This Row],[ci_lo_fix]],1),"-",ROUND(d_race_data[[#This Row],[ageadj_CI_Hi]],1),")")</f>
        <v>(0-0.6)</v>
      </c>
    </row>
    <row r="31" spans="1:9" x14ac:dyDescent="0.25">
      <c r="A31">
        <v>2012</v>
      </c>
      <c r="B31" t="s">
        <v>10</v>
      </c>
      <c r="C31" t="s">
        <v>62</v>
      </c>
      <c r="D31">
        <v>21</v>
      </c>
      <c r="E31">
        <v>0.98780756410000004</v>
      </c>
      <c r="F31">
        <v>0.56531529020000004</v>
      </c>
      <c r="G31">
        <v>1.410299838</v>
      </c>
      <c r="H31">
        <f>IF(d_race_data[[#This Row],[ageadj_CI_Lo]]&lt;=0,0,d_race_data[[#This Row],[ageadj_CI_Lo]])</f>
        <v>0.56531529020000004</v>
      </c>
      <c r="I31" t="str">
        <f>_xlfn.CONCAT("(",ROUND(d_race_data[[#This Row],[ci_lo_fix]],1),"-",ROUND(d_race_data[[#This Row],[ageadj_CI_Hi]],1),")")</f>
        <v>(0.6-1.4)</v>
      </c>
    </row>
    <row r="32" spans="1:9" x14ac:dyDescent="0.25">
      <c r="A32">
        <v>2012</v>
      </c>
      <c r="B32" t="s">
        <v>11</v>
      </c>
      <c r="C32" t="s">
        <v>62</v>
      </c>
      <c r="D32">
        <v>1</v>
      </c>
      <c r="E32">
        <v>3.9012298700000003E-2</v>
      </c>
      <c r="F32">
        <v>-3.7451806999999997E-2</v>
      </c>
      <c r="G32">
        <v>0.1154764041</v>
      </c>
      <c r="H32">
        <f>IF(d_race_data[[#This Row],[ageadj_CI_Lo]]&lt;=0,0,d_race_data[[#This Row],[ageadj_CI_Lo]])</f>
        <v>0</v>
      </c>
      <c r="I32" t="str">
        <f>_xlfn.CONCAT("(",ROUND(d_race_data[[#This Row],[ci_lo_fix]],1),"-",ROUND(d_race_data[[#This Row],[ageadj_CI_Hi]],1),")")</f>
        <v>(0-0.1)</v>
      </c>
    </row>
    <row r="33" spans="1:9" x14ac:dyDescent="0.25">
      <c r="A33">
        <v>2012</v>
      </c>
      <c r="B33" t="s">
        <v>13</v>
      </c>
      <c r="C33" t="s">
        <v>62</v>
      </c>
      <c r="D33">
        <v>1</v>
      </c>
      <c r="E33">
        <v>3.8707485100000001E-2</v>
      </c>
      <c r="F33">
        <v>-3.7159185999999997E-2</v>
      </c>
      <c r="G33">
        <v>0.1145741559</v>
      </c>
      <c r="H33">
        <f>IF(d_race_data[[#This Row],[ageadj_CI_Lo]]&lt;=0,0,d_race_data[[#This Row],[ageadj_CI_Lo]])</f>
        <v>0</v>
      </c>
      <c r="I33" t="str">
        <f>_xlfn.CONCAT("(",ROUND(d_race_data[[#This Row],[ci_lo_fix]],1),"-",ROUND(d_race_data[[#This Row],[ageadj_CI_Hi]],1),")")</f>
        <v>(0-0.1)</v>
      </c>
    </row>
    <row r="34" spans="1:9" x14ac:dyDescent="0.25">
      <c r="A34">
        <v>2012</v>
      </c>
      <c r="B34" t="s">
        <v>14</v>
      </c>
      <c r="C34" t="s">
        <v>62</v>
      </c>
      <c r="D34">
        <v>3</v>
      </c>
      <c r="E34">
        <v>0.1310745857</v>
      </c>
      <c r="F34">
        <v>-1.7250271000000001E-2</v>
      </c>
      <c r="G34">
        <v>0.27939944249999998</v>
      </c>
      <c r="H34">
        <f>IF(d_race_data[[#This Row],[ageadj_CI_Lo]]&lt;=0,0,d_race_data[[#This Row],[ageadj_CI_Lo]])</f>
        <v>0</v>
      </c>
      <c r="I34" t="str">
        <f>_xlfn.CONCAT("(",ROUND(d_race_data[[#This Row],[ci_lo_fix]],1),"-",ROUND(d_race_data[[#This Row],[ageadj_CI_Hi]],1),")")</f>
        <v>(0-0.3)</v>
      </c>
    </row>
    <row r="35" spans="1:9" x14ac:dyDescent="0.25">
      <c r="A35">
        <v>2012</v>
      </c>
      <c r="B35" t="s">
        <v>16</v>
      </c>
      <c r="C35" t="s">
        <v>62</v>
      </c>
      <c r="D35">
        <v>2</v>
      </c>
      <c r="E35">
        <v>9.57952886E-2</v>
      </c>
      <c r="F35">
        <v>-3.6970207999999997E-2</v>
      </c>
      <c r="G35">
        <v>0.22856078490000001</v>
      </c>
      <c r="H35">
        <f>IF(d_race_data[[#This Row],[ageadj_CI_Lo]]&lt;=0,0,d_race_data[[#This Row],[ageadj_CI_Lo]])</f>
        <v>0</v>
      </c>
      <c r="I35" t="str">
        <f>_xlfn.CONCAT("(",ROUND(d_race_data[[#This Row],[ci_lo_fix]],1),"-",ROUND(d_race_data[[#This Row],[ageadj_CI_Hi]],1),")")</f>
        <v>(0-0.2)</v>
      </c>
    </row>
    <row r="36" spans="1:9" x14ac:dyDescent="0.25">
      <c r="A36">
        <v>2012</v>
      </c>
      <c r="B36" t="s">
        <v>17</v>
      </c>
      <c r="C36" t="s">
        <v>62</v>
      </c>
      <c r="D36">
        <v>2</v>
      </c>
      <c r="E36">
        <v>7.8024597400000006E-2</v>
      </c>
      <c r="F36">
        <v>-3.0111978000000001E-2</v>
      </c>
      <c r="G36">
        <v>0.1861611722</v>
      </c>
      <c r="H36">
        <f>IF(d_race_data[[#This Row],[ageadj_CI_Lo]]&lt;=0,0,d_race_data[[#This Row],[ageadj_CI_Lo]])</f>
        <v>0</v>
      </c>
      <c r="I36" t="str">
        <f>_xlfn.CONCAT("(",ROUND(d_race_data[[#This Row],[ci_lo_fix]],1),"-",ROUND(d_race_data[[#This Row],[ageadj_CI_Hi]],1),")")</f>
        <v>(0-0.2)</v>
      </c>
    </row>
    <row r="37" spans="1:9" x14ac:dyDescent="0.25">
      <c r="A37">
        <v>2012</v>
      </c>
      <c r="B37" t="s">
        <v>18</v>
      </c>
      <c r="C37" t="s">
        <v>62</v>
      </c>
      <c r="D37">
        <v>4</v>
      </c>
      <c r="E37">
        <v>0.17321025879999999</v>
      </c>
      <c r="F37">
        <v>3.4642051999999998E-3</v>
      </c>
      <c r="G37">
        <v>0.34295631240000002</v>
      </c>
      <c r="H37">
        <f>IF(d_race_data[[#This Row],[ageadj_CI_Lo]]&lt;=0,0,d_race_data[[#This Row],[ageadj_CI_Lo]])</f>
        <v>3.4642051999999998E-3</v>
      </c>
      <c r="I37" t="str">
        <f>_xlfn.CONCAT("(",ROUND(d_race_data[[#This Row],[ci_lo_fix]],1),"-",ROUND(d_race_data[[#This Row],[ageadj_CI_Hi]],1),")")</f>
        <v>(0-0.3)</v>
      </c>
    </row>
    <row r="38" spans="1:9" x14ac:dyDescent="0.25">
      <c r="A38">
        <v>2012</v>
      </c>
      <c r="B38" t="s">
        <v>20</v>
      </c>
      <c r="C38" t="s">
        <v>62</v>
      </c>
      <c r="D38">
        <v>1</v>
      </c>
      <c r="E38">
        <v>3.8707485100000001E-2</v>
      </c>
      <c r="F38">
        <v>-3.7159185999999997E-2</v>
      </c>
      <c r="G38">
        <v>0.1145741559</v>
      </c>
      <c r="H38">
        <f>IF(d_race_data[[#This Row],[ageadj_CI_Lo]]&lt;=0,0,d_race_data[[#This Row],[ageadj_CI_Lo]])</f>
        <v>0</v>
      </c>
      <c r="I38" t="str">
        <f>_xlfn.CONCAT("(",ROUND(d_race_data[[#This Row],[ci_lo_fix]],1),"-",ROUND(d_race_data[[#This Row],[ageadj_CI_Hi]],1),")")</f>
        <v>(0-0.1)</v>
      </c>
    </row>
    <row r="39" spans="1:9" x14ac:dyDescent="0.25">
      <c r="A39">
        <v>2012</v>
      </c>
      <c r="B39" t="s">
        <v>21</v>
      </c>
      <c r="C39" t="s">
        <v>62</v>
      </c>
      <c r="D39">
        <v>12</v>
      </c>
      <c r="E39">
        <v>0.5978879399</v>
      </c>
      <c r="F39">
        <v>0.25960099209999998</v>
      </c>
      <c r="G39">
        <v>0.93617488760000001</v>
      </c>
      <c r="H39">
        <f>IF(d_race_data[[#This Row],[ageadj_CI_Lo]]&lt;=0,0,d_race_data[[#This Row],[ageadj_CI_Lo]])</f>
        <v>0.25960099209999998</v>
      </c>
      <c r="I39" t="str">
        <f>_xlfn.CONCAT("(",ROUND(d_race_data[[#This Row],[ci_lo_fix]],1),"-",ROUND(d_race_data[[#This Row],[ageadj_CI_Hi]],1),")")</f>
        <v>(0.3-0.9)</v>
      </c>
    </row>
    <row r="40" spans="1:9" x14ac:dyDescent="0.25">
      <c r="A40">
        <v>2012</v>
      </c>
      <c r="B40" t="s">
        <v>10</v>
      </c>
      <c r="C40" t="s">
        <v>63</v>
      </c>
      <c r="D40">
        <v>1</v>
      </c>
      <c r="E40">
        <v>0.38535480500000002</v>
      </c>
      <c r="F40">
        <v>-0.36994061299999997</v>
      </c>
      <c r="G40">
        <v>1.1406502227999999</v>
      </c>
      <c r="H40">
        <f>IF(d_race_data[[#This Row],[ageadj_CI_Lo]]&lt;=0,0,d_race_data[[#This Row],[ageadj_CI_Lo]])</f>
        <v>0</v>
      </c>
      <c r="I40" t="str">
        <f>_xlfn.CONCAT("(",ROUND(d_race_data[[#This Row],[ci_lo_fix]],1),"-",ROUND(d_race_data[[#This Row],[ageadj_CI_Hi]],1),")")</f>
        <v>(0-1.1)</v>
      </c>
    </row>
    <row r="41" spans="1:9" x14ac:dyDescent="0.25">
      <c r="A41">
        <v>2012</v>
      </c>
      <c r="B41" t="s">
        <v>18</v>
      </c>
      <c r="C41" t="s">
        <v>63</v>
      </c>
      <c r="D41">
        <v>1</v>
      </c>
      <c r="E41">
        <v>0.44295984929999999</v>
      </c>
      <c r="F41">
        <v>-0.42524145499999999</v>
      </c>
      <c r="G41">
        <v>1.3111611538000001</v>
      </c>
      <c r="H41">
        <f>IF(d_race_data[[#This Row],[ageadj_CI_Lo]]&lt;=0,0,d_race_data[[#This Row],[ageadj_CI_Lo]])</f>
        <v>0</v>
      </c>
      <c r="I41" t="str">
        <f>_xlfn.CONCAT("(",ROUND(d_race_data[[#This Row],[ci_lo_fix]],1),"-",ROUND(d_race_data[[#This Row],[ageadj_CI_Hi]],1),")")</f>
        <v>(0-1.3)</v>
      </c>
    </row>
    <row r="42" spans="1:9" x14ac:dyDescent="0.25">
      <c r="A42">
        <v>2012</v>
      </c>
      <c r="B42" t="s">
        <v>21</v>
      </c>
      <c r="C42" t="s">
        <v>63</v>
      </c>
      <c r="D42">
        <v>1</v>
      </c>
      <c r="E42">
        <v>0.51147452380000002</v>
      </c>
      <c r="F42">
        <v>-0.491015543</v>
      </c>
      <c r="G42">
        <v>1.5139645905000001</v>
      </c>
      <c r="H42">
        <f>IF(d_race_data[[#This Row],[ageadj_CI_Lo]]&lt;=0,0,d_race_data[[#This Row],[ageadj_CI_Lo]])</f>
        <v>0</v>
      </c>
      <c r="I42" t="str">
        <f>_xlfn.CONCAT("(",ROUND(d_race_data[[#This Row],[ci_lo_fix]],1),"-",ROUND(d_race_data[[#This Row],[ageadj_CI_Hi]],1),")")</f>
        <v>(0-1.5)</v>
      </c>
    </row>
    <row r="43" spans="1:9" x14ac:dyDescent="0.25">
      <c r="A43">
        <v>2012</v>
      </c>
      <c r="B43" t="s">
        <v>22</v>
      </c>
      <c r="C43" t="s">
        <v>63</v>
      </c>
      <c r="D43">
        <v>1</v>
      </c>
      <c r="E43">
        <v>0.37820164179999999</v>
      </c>
      <c r="F43">
        <v>-0.36307357600000001</v>
      </c>
      <c r="G43">
        <v>1.1194768599</v>
      </c>
      <c r="H43">
        <f>IF(d_race_data[[#This Row],[ageadj_CI_Lo]]&lt;=0,0,d_race_data[[#This Row],[ageadj_CI_Lo]])</f>
        <v>0</v>
      </c>
      <c r="I43" t="str">
        <f>_xlfn.CONCAT("(",ROUND(d_race_data[[#This Row],[ci_lo_fix]],1),"-",ROUND(d_race_data[[#This Row],[ageadj_CI_Hi]],1),")")</f>
        <v>(0-1.1)</v>
      </c>
    </row>
    <row r="44" spans="1:9" x14ac:dyDescent="0.25">
      <c r="A44">
        <v>2012</v>
      </c>
      <c r="B44" t="s">
        <v>17</v>
      </c>
      <c r="C44" t="s">
        <v>64</v>
      </c>
      <c r="D44">
        <v>1</v>
      </c>
      <c r="E44">
        <v>2.2485767236999998</v>
      </c>
      <c r="F44">
        <v>-2.158633655</v>
      </c>
      <c r="G44">
        <v>6.6557871021999997</v>
      </c>
      <c r="H44">
        <f>IF(d_race_data[[#This Row],[ageadj_CI_Lo]]&lt;=0,0,d_race_data[[#This Row],[ageadj_CI_Lo]])</f>
        <v>0</v>
      </c>
      <c r="I44" t="str">
        <f>_xlfn.CONCAT("(",ROUND(d_race_data[[#This Row],[ci_lo_fix]],1),"-",ROUND(d_race_data[[#This Row],[ageadj_CI_Hi]],1),")")</f>
        <v>(0-6.7)</v>
      </c>
    </row>
    <row r="45" spans="1:9" x14ac:dyDescent="0.25">
      <c r="A45">
        <v>2012</v>
      </c>
      <c r="B45" t="s">
        <v>22</v>
      </c>
      <c r="C45" t="s">
        <v>64</v>
      </c>
      <c r="D45">
        <v>1</v>
      </c>
      <c r="E45">
        <v>2.2485767236999998</v>
      </c>
      <c r="F45">
        <v>-2.158633655</v>
      </c>
      <c r="G45">
        <v>6.6557871021999997</v>
      </c>
      <c r="H45">
        <f>IF(d_race_data[[#This Row],[ageadj_CI_Lo]]&lt;=0,0,d_race_data[[#This Row],[ageadj_CI_Lo]])</f>
        <v>0</v>
      </c>
      <c r="I45" t="str">
        <f>_xlfn.CONCAT("(",ROUND(d_race_data[[#This Row],[ci_lo_fix]],1),"-",ROUND(d_race_data[[#This Row],[ageadj_CI_Hi]],1),")")</f>
        <v>(0-6.7)</v>
      </c>
    </row>
    <row r="46" spans="1:9" x14ac:dyDescent="0.25">
      <c r="A46">
        <v>2012</v>
      </c>
      <c r="B46" t="s">
        <v>17</v>
      </c>
      <c r="C46" t="s">
        <v>65</v>
      </c>
      <c r="D46">
        <v>1</v>
      </c>
      <c r="E46">
        <v>0.63231287130000002</v>
      </c>
      <c r="F46">
        <v>-0.60702035600000004</v>
      </c>
      <c r="G46">
        <v>1.8716460991999999</v>
      </c>
      <c r="H46">
        <f>IF(d_race_data[[#This Row],[ageadj_CI_Lo]]&lt;=0,0,d_race_data[[#This Row],[ageadj_CI_Lo]])</f>
        <v>0</v>
      </c>
      <c r="I46" t="str">
        <f>_xlfn.CONCAT("(",ROUND(d_race_data[[#This Row],[ci_lo_fix]],1),"-",ROUND(d_race_data[[#This Row],[ageadj_CI_Hi]],1),")")</f>
        <v>(0-1.9)</v>
      </c>
    </row>
    <row r="47" spans="1:9" x14ac:dyDescent="0.25">
      <c r="A47">
        <v>2012</v>
      </c>
      <c r="B47" t="s">
        <v>10</v>
      </c>
      <c r="C47" t="s">
        <v>66</v>
      </c>
      <c r="D47">
        <v>1</v>
      </c>
      <c r="E47">
        <v>0.31108817280000001</v>
      </c>
      <c r="F47">
        <v>-0.29864464600000001</v>
      </c>
      <c r="G47">
        <v>0.92082099149999996</v>
      </c>
      <c r="H47">
        <f>IF(d_race_data[[#This Row],[ageadj_CI_Lo]]&lt;=0,0,d_race_data[[#This Row],[ageadj_CI_Lo]])</f>
        <v>0</v>
      </c>
      <c r="I47" t="str">
        <f>_xlfn.CONCAT("(",ROUND(d_race_data[[#This Row],[ci_lo_fix]],1),"-",ROUND(d_race_data[[#This Row],[ageadj_CI_Hi]],1),")")</f>
        <v>(0-0.9)</v>
      </c>
    </row>
    <row r="48" spans="1:9" x14ac:dyDescent="0.25">
      <c r="A48">
        <v>2012</v>
      </c>
      <c r="B48" t="s">
        <v>18</v>
      </c>
      <c r="C48" t="s">
        <v>66</v>
      </c>
      <c r="D48">
        <v>1</v>
      </c>
      <c r="E48">
        <v>0.19509072420000001</v>
      </c>
      <c r="F48">
        <v>-0.18728709499999999</v>
      </c>
      <c r="G48">
        <v>0.5774685437</v>
      </c>
      <c r="H48">
        <f>IF(d_race_data[[#This Row],[ageadj_CI_Lo]]&lt;=0,0,d_race_data[[#This Row],[ageadj_CI_Lo]])</f>
        <v>0</v>
      </c>
      <c r="I48" t="str">
        <f>_xlfn.CONCAT("(",ROUND(d_race_data[[#This Row],[ci_lo_fix]],1),"-",ROUND(d_race_data[[#This Row],[ageadj_CI_Hi]],1),")")</f>
        <v>(0-0.6)</v>
      </c>
    </row>
    <row r="49" spans="1:9" x14ac:dyDescent="0.25">
      <c r="A49">
        <v>2013</v>
      </c>
      <c r="B49" t="s">
        <v>10</v>
      </c>
      <c r="C49" t="s">
        <v>62</v>
      </c>
      <c r="D49">
        <v>25</v>
      </c>
      <c r="E49">
        <v>1.1869905075</v>
      </c>
      <c r="F49">
        <v>0.72169022849999998</v>
      </c>
      <c r="G49">
        <v>1.6522907864</v>
      </c>
      <c r="H49">
        <f>IF(d_race_data[[#This Row],[ageadj_CI_Lo]]&lt;=0,0,d_race_data[[#This Row],[ageadj_CI_Lo]])</f>
        <v>0.72169022849999998</v>
      </c>
      <c r="I49" t="str">
        <f>_xlfn.CONCAT("(",ROUND(d_race_data[[#This Row],[ci_lo_fix]],1),"-",ROUND(d_race_data[[#This Row],[ageadj_CI_Hi]],1),")")</f>
        <v>(0.7-1.7)</v>
      </c>
    </row>
    <row r="50" spans="1:9" x14ac:dyDescent="0.25">
      <c r="A50">
        <v>2013</v>
      </c>
      <c r="B50" t="s">
        <v>14</v>
      </c>
      <c r="C50" t="s">
        <v>62</v>
      </c>
      <c r="D50">
        <v>10</v>
      </c>
      <c r="E50">
        <v>0.43642549980000001</v>
      </c>
      <c r="F50">
        <v>0.1659261725</v>
      </c>
      <c r="G50">
        <v>0.70692482700000003</v>
      </c>
      <c r="H50">
        <f>IF(d_race_data[[#This Row],[ageadj_CI_Lo]]&lt;=0,0,d_race_data[[#This Row],[ageadj_CI_Lo]])</f>
        <v>0.1659261725</v>
      </c>
      <c r="I50" t="str">
        <f>_xlfn.CONCAT("(",ROUND(d_race_data[[#This Row],[ci_lo_fix]],1),"-",ROUND(d_race_data[[#This Row],[ageadj_CI_Hi]],1),")")</f>
        <v>(0.2-0.7)</v>
      </c>
    </row>
    <row r="51" spans="1:9" x14ac:dyDescent="0.25">
      <c r="A51">
        <v>2013</v>
      </c>
      <c r="B51" t="s">
        <v>16</v>
      </c>
      <c r="C51" t="s">
        <v>62</v>
      </c>
      <c r="D51">
        <v>2</v>
      </c>
      <c r="E51">
        <v>9.3074296500000001E-2</v>
      </c>
      <c r="F51">
        <v>-3.5920096999999998E-2</v>
      </c>
      <c r="G51">
        <v>0.22206869030000001</v>
      </c>
      <c r="H51">
        <f>IF(d_race_data[[#This Row],[ageadj_CI_Lo]]&lt;=0,0,d_race_data[[#This Row],[ageadj_CI_Lo]])</f>
        <v>0</v>
      </c>
      <c r="I51" t="str">
        <f>_xlfn.CONCAT("(",ROUND(d_race_data[[#This Row],[ci_lo_fix]],1),"-",ROUND(d_race_data[[#This Row],[ageadj_CI_Hi]],1),")")</f>
        <v>(0-0.2)</v>
      </c>
    </row>
    <row r="52" spans="1:9" x14ac:dyDescent="0.25">
      <c r="A52">
        <v>2013</v>
      </c>
      <c r="B52" t="s">
        <v>17</v>
      </c>
      <c r="C52" t="s">
        <v>62</v>
      </c>
      <c r="D52">
        <v>6</v>
      </c>
      <c r="E52">
        <v>0.28600056010000002</v>
      </c>
      <c r="F52">
        <v>5.7152450200000003E-2</v>
      </c>
      <c r="G52">
        <v>0.51484867000000001</v>
      </c>
      <c r="H52">
        <f>IF(d_race_data[[#This Row],[ageadj_CI_Lo]]&lt;=0,0,d_race_data[[#This Row],[ageadj_CI_Lo]])</f>
        <v>5.7152450200000003E-2</v>
      </c>
      <c r="I52" t="str">
        <f>_xlfn.CONCAT("(",ROUND(d_race_data[[#This Row],[ci_lo_fix]],1),"-",ROUND(d_race_data[[#This Row],[ageadj_CI_Hi]],1),")")</f>
        <v>(0.1-0.5)</v>
      </c>
    </row>
    <row r="53" spans="1:9" x14ac:dyDescent="0.25">
      <c r="A53">
        <v>2013</v>
      </c>
      <c r="B53" t="s">
        <v>18</v>
      </c>
      <c r="C53" t="s">
        <v>62</v>
      </c>
      <c r="D53">
        <v>7</v>
      </c>
      <c r="E53">
        <v>0.30181757520000002</v>
      </c>
      <c r="F53">
        <v>7.8227986499999999E-2</v>
      </c>
      <c r="G53">
        <v>0.52540716399999998</v>
      </c>
      <c r="H53">
        <f>IF(d_race_data[[#This Row],[ageadj_CI_Lo]]&lt;=0,0,d_race_data[[#This Row],[ageadj_CI_Lo]])</f>
        <v>7.8227986499999999E-2</v>
      </c>
      <c r="I53" t="str">
        <f>_xlfn.CONCAT("(",ROUND(d_race_data[[#This Row],[ci_lo_fix]],1),"-",ROUND(d_race_data[[#This Row],[ageadj_CI_Hi]],1),")")</f>
        <v>(0.1-0.5)</v>
      </c>
    </row>
    <row r="54" spans="1:9" x14ac:dyDescent="0.25">
      <c r="A54">
        <v>2013</v>
      </c>
      <c r="B54" t="s">
        <v>20</v>
      </c>
      <c r="C54" t="s">
        <v>62</v>
      </c>
      <c r="D54">
        <v>1</v>
      </c>
      <c r="E54">
        <v>5.5702220300000001E-2</v>
      </c>
      <c r="F54">
        <v>-5.3474131000000001E-2</v>
      </c>
      <c r="G54">
        <v>0.164878572</v>
      </c>
      <c r="H54">
        <f>IF(d_race_data[[#This Row],[ageadj_CI_Lo]]&lt;=0,0,d_race_data[[#This Row],[ageadj_CI_Lo]])</f>
        <v>0</v>
      </c>
      <c r="I54" t="str">
        <f>_xlfn.CONCAT("(",ROUND(d_race_data[[#This Row],[ci_lo_fix]],1),"-",ROUND(d_race_data[[#This Row],[ageadj_CI_Hi]],1),")")</f>
        <v>(0-0.2)</v>
      </c>
    </row>
    <row r="55" spans="1:9" x14ac:dyDescent="0.25">
      <c r="A55">
        <v>2013</v>
      </c>
      <c r="B55" t="s">
        <v>21</v>
      </c>
      <c r="C55" t="s">
        <v>62</v>
      </c>
      <c r="D55">
        <v>11</v>
      </c>
      <c r="E55">
        <v>0.48166430269999999</v>
      </c>
      <c r="F55">
        <v>0.19701888970000001</v>
      </c>
      <c r="G55">
        <v>0.76630971569999995</v>
      </c>
      <c r="H55">
        <f>IF(d_race_data[[#This Row],[ageadj_CI_Lo]]&lt;=0,0,d_race_data[[#This Row],[ageadj_CI_Lo]])</f>
        <v>0.19701888970000001</v>
      </c>
      <c r="I55" t="str">
        <f>_xlfn.CONCAT("(",ROUND(d_race_data[[#This Row],[ci_lo_fix]],1),"-",ROUND(d_race_data[[#This Row],[ageadj_CI_Hi]],1),")")</f>
        <v>(0.2-0.8)</v>
      </c>
    </row>
    <row r="56" spans="1:9" x14ac:dyDescent="0.25">
      <c r="A56">
        <v>2013</v>
      </c>
      <c r="B56" t="s">
        <v>10</v>
      </c>
      <c r="C56" t="s">
        <v>63</v>
      </c>
      <c r="D56">
        <v>1</v>
      </c>
      <c r="E56">
        <v>0.4332231983</v>
      </c>
      <c r="F56">
        <v>-0.41589427000000001</v>
      </c>
      <c r="G56">
        <v>1.2823406667999999</v>
      </c>
      <c r="H56">
        <f>IF(d_race_data[[#This Row],[ageadj_CI_Lo]]&lt;=0,0,d_race_data[[#This Row],[ageadj_CI_Lo]])</f>
        <v>0</v>
      </c>
      <c r="I56" t="str">
        <f>_xlfn.CONCAT("(",ROUND(d_race_data[[#This Row],[ci_lo_fix]],1),"-",ROUND(d_race_data[[#This Row],[ageadj_CI_Hi]],1),")")</f>
        <v>(0-1.3)</v>
      </c>
    </row>
    <row r="57" spans="1:9" x14ac:dyDescent="0.25">
      <c r="A57">
        <v>2013</v>
      </c>
      <c r="B57" t="s">
        <v>18</v>
      </c>
      <c r="C57" t="s">
        <v>63</v>
      </c>
      <c r="D57">
        <v>2</v>
      </c>
      <c r="E57">
        <v>0.97010834270000001</v>
      </c>
      <c r="F57">
        <v>-0.374393225</v>
      </c>
      <c r="G57">
        <v>2.3146099105000002</v>
      </c>
      <c r="H57">
        <f>IF(d_race_data[[#This Row],[ageadj_CI_Lo]]&lt;=0,0,d_race_data[[#This Row],[ageadj_CI_Lo]])</f>
        <v>0</v>
      </c>
      <c r="I57" t="str">
        <f>_xlfn.CONCAT("(",ROUND(d_race_data[[#This Row],[ci_lo_fix]],1),"-",ROUND(d_race_data[[#This Row],[ageadj_CI_Hi]],1),")")</f>
        <v>(0-2.3)</v>
      </c>
    </row>
    <row r="58" spans="1:9" x14ac:dyDescent="0.25">
      <c r="A58">
        <v>2013</v>
      </c>
      <c r="B58" t="s">
        <v>21</v>
      </c>
      <c r="C58" t="s">
        <v>63</v>
      </c>
      <c r="D58">
        <v>1</v>
      </c>
      <c r="E58">
        <v>0.69191359529999996</v>
      </c>
      <c r="F58">
        <v>-0.66423705099999997</v>
      </c>
      <c r="G58">
        <v>2.0480642421000002</v>
      </c>
      <c r="H58">
        <f>IF(d_race_data[[#This Row],[ageadj_CI_Lo]]&lt;=0,0,d_race_data[[#This Row],[ageadj_CI_Lo]])</f>
        <v>0</v>
      </c>
      <c r="I58" t="str">
        <f>_xlfn.CONCAT("(",ROUND(d_race_data[[#This Row],[ci_lo_fix]],1),"-",ROUND(d_race_data[[#This Row],[ageadj_CI_Hi]],1),")")</f>
        <v>(0-2)</v>
      </c>
    </row>
    <row r="59" spans="1:9" x14ac:dyDescent="0.25">
      <c r="A59">
        <v>2013</v>
      </c>
      <c r="B59" t="s">
        <v>10</v>
      </c>
      <c r="C59" t="s">
        <v>65</v>
      </c>
      <c r="D59">
        <v>1</v>
      </c>
      <c r="E59">
        <v>0.36733038499999998</v>
      </c>
      <c r="F59">
        <v>-0.35263717</v>
      </c>
      <c r="G59">
        <v>1.0872979397</v>
      </c>
      <c r="H59">
        <f>IF(d_race_data[[#This Row],[ageadj_CI_Lo]]&lt;=0,0,d_race_data[[#This Row],[ageadj_CI_Lo]])</f>
        <v>0</v>
      </c>
      <c r="I59" t="str">
        <f>_xlfn.CONCAT("(",ROUND(d_race_data[[#This Row],[ci_lo_fix]],1),"-",ROUND(d_race_data[[#This Row],[ageadj_CI_Hi]],1),")")</f>
        <v>(0-1.1)</v>
      </c>
    </row>
    <row r="60" spans="1:9" x14ac:dyDescent="0.25">
      <c r="A60">
        <v>2013</v>
      </c>
      <c r="B60" t="s">
        <v>21</v>
      </c>
      <c r="C60" t="s">
        <v>65</v>
      </c>
      <c r="D60">
        <v>4</v>
      </c>
      <c r="E60">
        <v>1.3333249774</v>
      </c>
      <c r="F60">
        <v>2.6666499499999999E-2</v>
      </c>
      <c r="G60">
        <v>2.6399834552999999</v>
      </c>
      <c r="H60">
        <f>IF(d_race_data[[#This Row],[ageadj_CI_Lo]]&lt;=0,0,d_race_data[[#This Row],[ageadj_CI_Lo]])</f>
        <v>2.6666499499999999E-2</v>
      </c>
      <c r="I60" t="str">
        <f>_xlfn.CONCAT("(",ROUND(d_race_data[[#This Row],[ci_lo_fix]],1),"-",ROUND(d_race_data[[#This Row],[ageadj_CI_Hi]],1),")")</f>
        <v>(0-2.6)</v>
      </c>
    </row>
    <row r="61" spans="1:9" x14ac:dyDescent="0.25">
      <c r="A61">
        <v>2013</v>
      </c>
      <c r="B61" t="s">
        <v>10</v>
      </c>
      <c r="C61" t="s">
        <v>66</v>
      </c>
      <c r="D61">
        <v>1</v>
      </c>
      <c r="E61">
        <v>0.28809945199999998</v>
      </c>
      <c r="F61">
        <v>-0.27657547399999999</v>
      </c>
      <c r="G61">
        <v>0.85277437789999999</v>
      </c>
      <c r="H61">
        <f>IF(d_race_data[[#This Row],[ageadj_CI_Lo]]&lt;=0,0,d_race_data[[#This Row],[ageadj_CI_Lo]])</f>
        <v>0</v>
      </c>
      <c r="I61" t="str">
        <f>_xlfn.CONCAT("(",ROUND(d_race_data[[#This Row],[ci_lo_fix]],1),"-",ROUND(d_race_data[[#This Row],[ageadj_CI_Hi]],1),")")</f>
        <v>(0-0.9)</v>
      </c>
    </row>
    <row r="62" spans="1:9" x14ac:dyDescent="0.25">
      <c r="A62">
        <v>2013</v>
      </c>
      <c r="B62" t="s">
        <v>17</v>
      </c>
      <c r="C62" t="s">
        <v>66</v>
      </c>
      <c r="D62">
        <v>2</v>
      </c>
      <c r="E62">
        <v>0.42357425050000003</v>
      </c>
      <c r="F62">
        <v>-0.16346970999999999</v>
      </c>
      <c r="G62">
        <v>1.0106182114</v>
      </c>
      <c r="H62">
        <f>IF(d_race_data[[#This Row],[ageadj_CI_Lo]]&lt;=0,0,d_race_data[[#This Row],[ageadj_CI_Lo]])</f>
        <v>0</v>
      </c>
      <c r="I62" t="str">
        <f>_xlfn.CONCAT("(",ROUND(d_race_data[[#This Row],[ci_lo_fix]],1),"-",ROUND(d_race_data[[#This Row],[ageadj_CI_Hi]],1),")")</f>
        <v>(0-1)</v>
      </c>
    </row>
    <row r="63" spans="1:9" x14ac:dyDescent="0.25">
      <c r="A63">
        <v>2013</v>
      </c>
      <c r="B63" t="s">
        <v>18</v>
      </c>
      <c r="C63" t="s">
        <v>66</v>
      </c>
      <c r="D63">
        <v>3</v>
      </c>
      <c r="E63">
        <v>1.1766450061</v>
      </c>
      <c r="F63">
        <v>-0.15485416299999999</v>
      </c>
      <c r="G63">
        <v>2.5081441757</v>
      </c>
      <c r="H63">
        <f>IF(d_race_data[[#This Row],[ageadj_CI_Lo]]&lt;=0,0,d_race_data[[#This Row],[ageadj_CI_Lo]])</f>
        <v>0</v>
      </c>
      <c r="I63" t="str">
        <f>_xlfn.CONCAT("(",ROUND(d_race_data[[#This Row],[ci_lo_fix]],1),"-",ROUND(d_race_data[[#This Row],[ageadj_CI_Hi]],1),")")</f>
        <v>(0-2.5)</v>
      </c>
    </row>
    <row r="64" spans="1:9" x14ac:dyDescent="0.25">
      <c r="A64">
        <v>2013</v>
      </c>
      <c r="B64" t="s">
        <v>21</v>
      </c>
      <c r="C64" t="s">
        <v>66</v>
      </c>
      <c r="D64">
        <v>1</v>
      </c>
      <c r="E64">
        <v>0.60044610210000005</v>
      </c>
      <c r="F64">
        <v>-0.57642825799999997</v>
      </c>
      <c r="G64">
        <v>1.7773204623000001</v>
      </c>
      <c r="H64">
        <f>IF(d_race_data[[#This Row],[ageadj_CI_Lo]]&lt;=0,0,d_race_data[[#This Row],[ageadj_CI_Lo]])</f>
        <v>0</v>
      </c>
      <c r="I64" t="str">
        <f>_xlfn.CONCAT("(",ROUND(d_race_data[[#This Row],[ci_lo_fix]],1),"-",ROUND(d_race_data[[#This Row],[ageadj_CI_Hi]],1),")")</f>
        <v>(0-1.8)</v>
      </c>
    </row>
    <row r="65" spans="1:9" x14ac:dyDescent="0.25">
      <c r="A65">
        <v>2014</v>
      </c>
      <c r="B65" t="s">
        <v>10</v>
      </c>
      <c r="C65" t="s">
        <v>62</v>
      </c>
      <c r="D65">
        <v>21</v>
      </c>
      <c r="E65">
        <v>1.0257622362000001</v>
      </c>
      <c r="F65">
        <v>0.58703648090000005</v>
      </c>
      <c r="G65">
        <v>1.4644879915</v>
      </c>
      <c r="H65">
        <f>IF(d_race_data[[#This Row],[ageadj_CI_Lo]]&lt;=0,0,d_race_data[[#This Row],[ageadj_CI_Lo]])</f>
        <v>0.58703648090000005</v>
      </c>
      <c r="I65" t="str">
        <f>_xlfn.CONCAT("(",ROUND(d_race_data[[#This Row],[ci_lo_fix]],1),"-",ROUND(d_race_data[[#This Row],[ageadj_CI_Hi]],1),")")</f>
        <v>(0.6-1.5)</v>
      </c>
    </row>
    <row r="66" spans="1:9" x14ac:dyDescent="0.25">
      <c r="A66">
        <v>2014</v>
      </c>
      <c r="B66" t="s">
        <v>14</v>
      </c>
      <c r="C66" t="s">
        <v>62</v>
      </c>
      <c r="D66">
        <v>10</v>
      </c>
      <c r="E66">
        <v>0.4361030951</v>
      </c>
      <c r="F66">
        <v>0.1658035964</v>
      </c>
      <c r="G66">
        <v>0.70640259380000003</v>
      </c>
      <c r="H66">
        <f>IF(d_race_data[[#This Row],[ageadj_CI_Lo]]&lt;=0,0,d_race_data[[#This Row],[ageadj_CI_Lo]])</f>
        <v>0.1658035964</v>
      </c>
      <c r="I66" t="str">
        <f>_xlfn.CONCAT("(",ROUND(d_race_data[[#This Row],[ci_lo_fix]],1),"-",ROUND(d_race_data[[#This Row],[ageadj_CI_Hi]],1),")")</f>
        <v>(0.2-0.7)</v>
      </c>
    </row>
    <row r="67" spans="1:9" x14ac:dyDescent="0.25">
      <c r="A67">
        <v>2014</v>
      </c>
      <c r="B67" t="s">
        <v>16</v>
      </c>
      <c r="C67" t="s">
        <v>62</v>
      </c>
      <c r="D67">
        <v>2</v>
      </c>
      <c r="E67">
        <v>8.7789344300000002E-2</v>
      </c>
      <c r="F67">
        <v>-3.3880478999999998E-2</v>
      </c>
      <c r="G67">
        <v>0.20945916810000001</v>
      </c>
      <c r="H67">
        <f>IF(d_race_data[[#This Row],[ageadj_CI_Lo]]&lt;=0,0,d_race_data[[#This Row],[ageadj_CI_Lo]])</f>
        <v>0</v>
      </c>
      <c r="I67" t="str">
        <f>_xlfn.CONCAT("(",ROUND(d_race_data[[#This Row],[ci_lo_fix]],1),"-",ROUND(d_race_data[[#This Row],[ageadj_CI_Hi]],1),")")</f>
        <v>(0-0.2)</v>
      </c>
    </row>
    <row r="68" spans="1:9" x14ac:dyDescent="0.25">
      <c r="A68">
        <v>2014</v>
      </c>
      <c r="B68" t="s">
        <v>17</v>
      </c>
      <c r="C68" t="s">
        <v>62</v>
      </c>
      <c r="D68">
        <v>2</v>
      </c>
      <c r="E68">
        <v>8.7789344300000002E-2</v>
      </c>
      <c r="F68">
        <v>-3.3880478999999998E-2</v>
      </c>
      <c r="G68">
        <v>0.20945916810000001</v>
      </c>
      <c r="H68">
        <f>IF(d_race_data[[#This Row],[ageadj_CI_Lo]]&lt;=0,0,d_race_data[[#This Row],[ageadj_CI_Lo]])</f>
        <v>0</v>
      </c>
      <c r="I68" t="str">
        <f>_xlfn.CONCAT("(",ROUND(d_race_data[[#This Row],[ci_lo_fix]],1),"-",ROUND(d_race_data[[#This Row],[ageadj_CI_Hi]],1),")")</f>
        <v>(0-0.2)</v>
      </c>
    </row>
    <row r="69" spans="1:9" x14ac:dyDescent="0.25">
      <c r="A69">
        <v>2014</v>
      </c>
      <c r="B69" t="s">
        <v>18</v>
      </c>
      <c r="C69" t="s">
        <v>62</v>
      </c>
      <c r="D69">
        <v>12</v>
      </c>
      <c r="E69">
        <v>0.58404376250000001</v>
      </c>
      <c r="F69">
        <v>0.2535898955</v>
      </c>
      <c r="G69">
        <v>0.91449762960000003</v>
      </c>
      <c r="H69">
        <f>IF(d_race_data[[#This Row],[ageadj_CI_Lo]]&lt;=0,0,d_race_data[[#This Row],[ageadj_CI_Lo]])</f>
        <v>0.2535898955</v>
      </c>
      <c r="I69" t="str">
        <f>_xlfn.CONCAT("(",ROUND(d_race_data[[#This Row],[ci_lo_fix]],1),"-",ROUND(d_race_data[[#This Row],[ageadj_CI_Hi]],1),")")</f>
        <v>(0.3-0.9)</v>
      </c>
    </row>
    <row r="70" spans="1:9" x14ac:dyDescent="0.25">
      <c r="A70">
        <v>2014</v>
      </c>
      <c r="B70" t="s">
        <v>20</v>
      </c>
      <c r="C70" t="s">
        <v>62</v>
      </c>
      <c r="D70">
        <v>1</v>
      </c>
      <c r="E70">
        <v>3.6564845800000002E-2</v>
      </c>
      <c r="F70">
        <v>-3.5102252E-2</v>
      </c>
      <c r="G70">
        <v>0.1082319434</v>
      </c>
      <c r="H70">
        <f>IF(d_race_data[[#This Row],[ageadj_CI_Lo]]&lt;=0,0,d_race_data[[#This Row],[ageadj_CI_Lo]])</f>
        <v>0</v>
      </c>
      <c r="I70" t="str">
        <f>_xlfn.CONCAT("(",ROUND(d_race_data[[#This Row],[ci_lo_fix]],1),"-",ROUND(d_race_data[[#This Row],[ageadj_CI_Hi]],1),")")</f>
        <v>(0-0.1)</v>
      </c>
    </row>
    <row r="71" spans="1:9" x14ac:dyDescent="0.25">
      <c r="A71">
        <v>2014</v>
      </c>
      <c r="B71" t="s">
        <v>21</v>
      </c>
      <c r="C71" t="s">
        <v>62</v>
      </c>
      <c r="D71">
        <v>10</v>
      </c>
      <c r="E71">
        <v>0.43049693550000001</v>
      </c>
      <c r="F71">
        <v>0.16367217049999999</v>
      </c>
      <c r="G71">
        <v>0.69732170049999997</v>
      </c>
      <c r="H71">
        <f>IF(d_race_data[[#This Row],[ageadj_CI_Lo]]&lt;=0,0,d_race_data[[#This Row],[ageadj_CI_Lo]])</f>
        <v>0.16367217049999999</v>
      </c>
      <c r="I71" t="str">
        <f>_xlfn.CONCAT("(",ROUND(d_race_data[[#This Row],[ci_lo_fix]],1),"-",ROUND(d_race_data[[#This Row],[ageadj_CI_Hi]],1),")")</f>
        <v>(0.2-0.7)</v>
      </c>
    </row>
    <row r="72" spans="1:9" x14ac:dyDescent="0.25">
      <c r="A72">
        <v>2014</v>
      </c>
      <c r="B72" t="s">
        <v>22</v>
      </c>
      <c r="C72" t="s">
        <v>62</v>
      </c>
      <c r="D72">
        <v>4</v>
      </c>
      <c r="E72">
        <v>0.17992806380000001</v>
      </c>
      <c r="F72">
        <v>3.5985612999999998E-3</v>
      </c>
      <c r="G72">
        <v>0.3562575664</v>
      </c>
      <c r="H72">
        <f>IF(d_race_data[[#This Row],[ageadj_CI_Lo]]&lt;=0,0,d_race_data[[#This Row],[ageadj_CI_Lo]])</f>
        <v>3.5985612999999998E-3</v>
      </c>
      <c r="I72" t="str">
        <f>_xlfn.CONCAT("(",ROUND(d_race_data[[#This Row],[ci_lo_fix]],1),"-",ROUND(d_race_data[[#This Row],[ageadj_CI_Hi]],1),")")</f>
        <v>(0-0.4)</v>
      </c>
    </row>
    <row r="73" spans="1:9" x14ac:dyDescent="0.25">
      <c r="A73">
        <v>2014</v>
      </c>
      <c r="B73" t="s">
        <v>10</v>
      </c>
      <c r="C73" t="s">
        <v>63</v>
      </c>
      <c r="D73">
        <v>1</v>
      </c>
      <c r="E73">
        <v>0.42526972680000003</v>
      </c>
      <c r="F73">
        <v>-0.40825893800000002</v>
      </c>
      <c r="G73">
        <v>1.2587983912</v>
      </c>
      <c r="H73">
        <f>IF(d_race_data[[#This Row],[ageadj_CI_Lo]]&lt;=0,0,d_race_data[[#This Row],[ageadj_CI_Lo]])</f>
        <v>0</v>
      </c>
      <c r="I73" t="str">
        <f>_xlfn.CONCAT("(",ROUND(d_race_data[[#This Row],[ci_lo_fix]],1),"-",ROUND(d_race_data[[#This Row],[ageadj_CI_Hi]],1),")")</f>
        <v>(0-1.3)</v>
      </c>
    </row>
    <row r="74" spans="1:9" x14ac:dyDescent="0.25">
      <c r="A74">
        <v>2014</v>
      </c>
      <c r="B74" t="s">
        <v>18</v>
      </c>
      <c r="C74" t="s">
        <v>63</v>
      </c>
      <c r="D74">
        <v>1</v>
      </c>
      <c r="E74">
        <v>0.45707040760000001</v>
      </c>
      <c r="F74">
        <v>-0.43878759099999998</v>
      </c>
      <c r="G74">
        <v>1.3529284064</v>
      </c>
      <c r="H74">
        <f>IF(d_race_data[[#This Row],[ageadj_CI_Lo]]&lt;=0,0,d_race_data[[#This Row],[ageadj_CI_Lo]])</f>
        <v>0</v>
      </c>
      <c r="I74" t="str">
        <f>_xlfn.CONCAT("(",ROUND(d_race_data[[#This Row],[ci_lo_fix]],1),"-",ROUND(d_race_data[[#This Row],[ageadj_CI_Hi]],1),")")</f>
        <v>(0-1.4)</v>
      </c>
    </row>
    <row r="75" spans="1:9" x14ac:dyDescent="0.25">
      <c r="A75">
        <v>2014</v>
      </c>
      <c r="B75" t="s">
        <v>18</v>
      </c>
      <c r="C75" t="s">
        <v>65</v>
      </c>
      <c r="D75">
        <v>1</v>
      </c>
      <c r="E75">
        <v>0.33733701630000001</v>
      </c>
      <c r="F75">
        <v>-0.32384353599999999</v>
      </c>
      <c r="G75">
        <v>0.99851756840000006</v>
      </c>
      <c r="H75">
        <f>IF(d_race_data[[#This Row],[ageadj_CI_Lo]]&lt;=0,0,d_race_data[[#This Row],[ageadj_CI_Lo]])</f>
        <v>0</v>
      </c>
      <c r="I75" t="str">
        <f>_xlfn.CONCAT("(",ROUND(d_race_data[[#This Row],[ci_lo_fix]],1),"-",ROUND(d_race_data[[#This Row],[ageadj_CI_Hi]],1),")")</f>
        <v>(0-1)</v>
      </c>
    </row>
    <row r="76" spans="1:9" x14ac:dyDescent="0.25">
      <c r="A76">
        <v>2014</v>
      </c>
      <c r="B76" t="s">
        <v>21</v>
      </c>
      <c r="C76" t="s">
        <v>65</v>
      </c>
      <c r="D76">
        <v>1</v>
      </c>
      <c r="E76">
        <v>0.61576026429999997</v>
      </c>
      <c r="F76">
        <v>-0.59112985399999995</v>
      </c>
      <c r="G76">
        <v>1.8226503823</v>
      </c>
      <c r="H76">
        <f>IF(d_race_data[[#This Row],[ageadj_CI_Lo]]&lt;=0,0,d_race_data[[#This Row],[ageadj_CI_Lo]])</f>
        <v>0</v>
      </c>
      <c r="I76" t="str">
        <f>_xlfn.CONCAT("(",ROUND(d_race_data[[#This Row],[ci_lo_fix]],1),"-",ROUND(d_race_data[[#This Row],[ageadj_CI_Hi]],1),")")</f>
        <v>(0-1.8)</v>
      </c>
    </row>
    <row r="77" spans="1:9" x14ac:dyDescent="0.25">
      <c r="A77">
        <v>2014</v>
      </c>
      <c r="B77" t="s">
        <v>18</v>
      </c>
      <c r="C77" t="s">
        <v>66</v>
      </c>
      <c r="D77">
        <v>2</v>
      </c>
      <c r="E77">
        <v>0.58852033299999995</v>
      </c>
      <c r="F77">
        <v>-0.22712723500000001</v>
      </c>
      <c r="G77">
        <v>1.4041679008000001</v>
      </c>
      <c r="H77">
        <f>IF(d_race_data[[#This Row],[ageadj_CI_Lo]]&lt;=0,0,d_race_data[[#This Row],[ageadj_CI_Lo]])</f>
        <v>0</v>
      </c>
      <c r="I77" t="str">
        <f>_xlfn.CONCAT("(",ROUND(d_race_data[[#This Row],[ci_lo_fix]],1),"-",ROUND(d_race_data[[#This Row],[ageadj_CI_Hi]],1),")")</f>
        <v>(0-1.4)</v>
      </c>
    </row>
    <row r="78" spans="1:9" x14ac:dyDescent="0.25">
      <c r="A78">
        <v>2014</v>
      </c>
      <c r="B78" t="s">
        <v>10</v>
      </c>
      <c r="C78" t="s">
        <v>44</v>
      </c>
      <c r="D78">
        <v>1</v>
      </c>
      <c r="H78">
        <f>IF(d_race_data[[#This Row],[ageadj_CI_Lo]]&lt;=0,0,d_race_data[[#This Row],[ageadj_CI_Lo]])</f>
        <v>0</v>
      </c>
      <c r="I78" t="str">
        <f>_xlfn.CONCAT("(",ROUND(d_race_data[[#This Row],[ci_lo_fix]],1),"-",ROUND(d_race_data[[#This Row],[ageadj_CI_Hi]],1),")")</f>
        <v>(0-0)</v>
      </c>
    </row>
    <row r="79" spans="1:9" x14ac:dyDescent="0.25">
      <c r="A79">
        <v>2015</v>
      </c>
      <c r="B79" t="s">
        <v>10</v>
      </c>
      <c r="C79" t="s">
        <v>62</v>
      </c>
      <c r="D79">
        <v>8</v>
      </c>
      <c r="E79">
        <v>0.38451784119999999</v>
      </c>
      <c r="F79">
        <v>0.11806057170000001</v>
      </c>
      <c r="G79">
        <v>0.65097511080000003</v>
      </c>
      <c r="H79">
        <f>IF(d_race_data[[#This Row],[ageadj_CI_Lo]]&lt;=0,0,d_race_data[[#This Row],[ageadj_CI_Lo]])</f>
        <v>0.11806057170000001</v>
      </c>
      <c r="I79" t="str">
        <f>_xlfn.CONCAT("(",ROUND(d_race_data[[#This Row],[ci_lo_fix]],1),"-",ROUND(d_race_data[[#This Row],[ageadj_CI_Hi]],1),")")</f>
        <v>(0.1-0.7)</v>
      </c>
    </row>
    <row r="80" spans="1:9" x14ac:dyDescent="0.25">
      <c r="A80">
        <v>2015</v>
      </c>
      <c r="B80" t="s">
        <v>11</v>
      </c>
      <c r="C80" t="s">
        <v>62</v>
      </c>
      <c r="D80">
        <v>1</v>
      </c>
      <c r="E80">
        <v>3.6107277899999998E-2</v>
      </c>
      <c r="F80">
        <v>-3.4662986999999999E-2</v>
      </c>
      <c r="G80">
        <v>0.10687754269999999</v>
      </c>
      <c r="H80">
        <f>IF(d_race_data[[#This Row],[ageadj_CI_Lo]]&lt;=0,0,d_race_data[[#This Row],[ageadj_CI_Lo]])</f>
        <v>0</v>
      </c>
      <c r="I80" t="str">
        <f>_xlfn.CONCAT("(",ROUND(d_race_data[[#This Row],[ci_lo_fix]],1),"-",ROUND(d_race_data[[#This Row],[ageadj_CI_Hi]],1),")")</f>
        <v>(0-0.1)</v>
      </c>
    </row>
    <row r="81" spans="1:9" x14ac:dyDescent="0.25">
      <c r="A81">
        <v>2015</v>
      </c>
      <c r="B81" t="s">
        <v>14</v>
      </c>
      <c r="C81" t="s">
        <v>62</v>
      </c>
      <c r="D81">
        <v>8</v>
      </c>
      <c r="E81">
        <v>0.39484150769999998</v>
      </c>
      <c r="F81">
        <v>0.1212303023</v>
      </c>
      <c r="G81">
        <v>0.66845271309999998</v>
      </c>
      <c r="H81">
        <f>IF(d_race_data[[#This Row],[ageadj_CI_Lo]]&lt;=0,0,d_race_data[[#This Row],[ageadj_CI_Lo]])</f>
        <v>0.1212303023</v>
      </c>
      <c r="I81" t="str">
        <f>_xlfn.CONCAT("(",ROUND(d_race_data[[#This Row],[ci_lo_fix]],1),"-",ROUND(d_race_data[[#This Row],[ageadj_CI_Hi]],1),")")</f>
        <v>(0.1-0.7)</v>
      </c>
    </row>
    <row r="82" spans="1:9" x14ac:dyDescent="0.25">
      <c r="A82">
        <v>2015</v>
      </c>
      <c r="B82" t="s">
        <v>17</v>
      </c>
      <c r="C82" t="s">
        <v>62</v>
      </c>
      <c r="D82">
        <v>3</v>
      </c>
      <c r="E82">
        <v>0.1104030594</v>
      </c>
      <c r="F82">
        <v>-1.4529762999999999E-2</v>
      </c>
      <c r="G82">
        <v>0.235335882</v>
      </c>
      <c r="H82">
        <f>IF(d_race_data[[#This Row],[ageadj_CI_Lo]]&lt;=0,0,d_race_data[[#This Row],[ageadj_CI_Lo]])</f>
        <v>0</v>
      </c>
      <c r="I82" t="str">
        <f>_xlfn.CONCAT("(",ROUND(d_race_data[[#This Row],[ci_lo_fix]],1),"-",ROUND(d_race_data[[#This Row],[ageadj_CI_Hi]],1),")")</f>
        <v>(0-0.2)</v>
      </c>
    </row>
    <row r="83" spans="1:9" x14ac:dyDescent="0.25">
      <c r="A83">
        <v>2015</v>
      </c>
      <c r="B83" t="s">
        <v>18</v>
      </c>
      <c r="C83" t="s">
        <v>62</v>
      </c>
      <c r="D83">
        <v>11</v>
      </c>
      <c r="E83">
        <v>0.48035118100000002</v>
      </c>
      <c r="F83">
        <v>0.1964817733</v>
      </c>
      <c r="G83">
        <v>0.76422058879999999</v>
      </c>
      <c r="H83">
        <f>IF(d_race_data[[#This Row],[ageadj_CI_Lo]]&lt;=0,0,d_race_data[[#This Row],[ageadj_CI_Lo]])</f>
        <v>0.1964817733</v>
      </c>
      <c r="I83" t="str">
        <f>_xlfn.CONCAT("(",ROUND(d_race_data[[#This Row],[ci_lo_fix]],1),"-",ROUND(d_race_data[[#This Row],[ageadj_CI_Hi]],1),")")</f>
        <v>(0.2-0.8)</v>
      </c>
    </row>
    <row r="84" spans="1:9" x14ac:dyDescent="0.25">
      <c r="A84">
        <v>2015</v>
      </c>
      <c r="B84" t="s">
        <v>20</v>
      </c>
      <c r="C84" t="s">
        <v>62</v>
      </c>
      <c r="D84">
        <v>1</v>
      </c>
      <c r="E84">
        <v>3.6107277899999998E-2</v>
      </c>
      <c r="F84">
        <v>-3.4662986999999999E-2</v>
      </c>
      <c r="G84">
        <v>0.10687754269999999</v>
      </c>
      <c r="H84">
        <f>IF(d_race_data[[#This Row],[ageadj_CI_Lo]]&lt;=0,0,d_race_data[[#This Row],[ageadj_CI_Lo]])</f>
        <v>0</v>
      </c>
      <c r="I84" t="str">
        <f>_xlfn.CONCAT("(",ROUND(d_race_data[[#This Row],[ci_lo_fix]],1),"-",ROUND(d_race_data[[#This Row],[ageadj_CI_Hi]],1),")")</f>
        <v>(0-0.1)</v>
      </c>
    </row>
    <row r="85" spans="1:9" x14ac:dyDescent="0.25">
      <c r="A85">
        <v>2015</v>
      </c>
      <c r="B85" t="s">
        <v>21</v>
      </c>
      <c r="C85" t="s">
        <v>62</v>
      </c>
      <c r="D85">
        <v>13</v>
      </c>
      <c r="E85">
        <v>0.59582509220000002</v>
      </c>
      <c r="F85">
        <v>0.27193088259999998</v>
      </c>
      <c r="G85">
        <v>0.91971930180000006</v>
      </c>
      <c r="H85">
        <f>IF(d_race_data[[#This Row],[ageadj_CI_Lo]]&lt;=0,0,d_race_data[[#This Row],[ageadj_CI_Lo]])</f>
        <v>0.27193088259999998</v>
      </c>
      <c r="I85" t="str">
        <f>_xlfn.CONCAT("(",ROUND(d_race_data[[#This Row],[ci_lo_fix]],1),"-",ROUND(d_race_data[[#This Row],[ageadj_CI_Hi]],1),")")</f>
        <v>(0.3-0.9)</v>
      </c>
    </row>
    <row r="86" spans="1:9" x14ac:dyDescent="0.25">
      <c r="A86">
        <v>2015</v>
      </c>
      <c r="B86" t="s">
        <v>22</v>
      </c>
      <c r="C86" t="s">
        <v>62</v>
      </c>
      <c r="D86">
        <v>2</v>
      </c>
      <c r="E86">
        <v>0.1055164462</v>
      </c>
      <c r="F86">
        <v>-4.0721886999999998E-2</v>
      </c>
      <c r="G86">
        <v>0.25175477959999998</v>
      </c>
      <c r="H86">
        <f>IF(d_race_data[[#This Row],[ageadj_CI_Lo]]&lt;=0,0,d_race_data[[#This Row],[ageadj_CI_Lo]])</f>
        <v>0</v>
      </c>
      <c r="I86" t="str">
        <f>_xlfn.CONCAT("(",ROUND(d_race_data[[#This Row],[ci_lo_fix]],1),"-",ROUND(d_race_data[[#This Row],[ageadj_CI_Hi]],1),")")</f>
        <v>(0-0.3)</v>
      </c>
    </row>
    <row r="87" spans="1:9" x14ac:dyDescent="0.25">
      <c r="A87">
        <v>2015</v>
      </c>
      <c r="B87" t="s">
        <v>10</v>
      </c>
      <c r="C87" t="s">
        <v>63</v>
      </c>
      <c r="D87">
        <v>2</v>
      </c>
      <c r="E87">
        <v>0.85900026829999998</v>
      </c>
      <c r="F87">
        <v>-0.331513365</v>
      </c>
      <c r="G87">
        <v>2.0495139012000001</v>
      </c>
      <c r="H87">
        <f>IF(d_race_data[[#This Row],[ageadj_CI_Lo]]&lt;=0,0,d_race_data[[#This Row],[ageadj_CI_Lo]])</f>
        <v>0</v>
      </c>
      <c r="I87" t="str">
        <f>_xlfn.CONCAT("(",ROUND(d_race_data[[#This Row],[ci_lo_fix]],1),"-",ROUND(d_race_data[[#This Row],[ageadj_CI_Hi]],1),")")</f>
        <v>(0-2)</v>
      </c>
    </row>
    <row r="88" spans="1:9" x14ac:dyDescent="0.25">
      <c r="A88">
        <v>2015</v>
      </c>
      <c r="B88" t="s">
        <v>17</v>
      </c>
      <c r="C88" t="s">
        <v>63</v>
      </c>
      <c r="D88">
        <v>1</v>
      </c>
      <c r="E88">
        <v>0.66357160530000003</v>
      </c>
      <c r="F88">
        <v>-0.63702874099999995</v>
      </c>
      <c r="G88">
        <v>1.9641719516</v>
      </c>
      <c r="H88">
        <f>IF(d_race_data[[#This Row],[ageadj_CI_Lo]]&lt;=0,0,d_race_data[[#This Row],[ageadj_CI_Lo]])</f>
        <v>0</v>
      </c>
      <c r="I88" t="str">
        <f>_xlfn.CONCAT("(",ROUND(d_race_data[[#This Row],[ci_lo_fix]],1),"-",ROUND(d_race_data[[#This Row],[ageadj_CI_Hi]],1),")")</f>
        <v>(0-2)</v>
      </c>
    </row>
    <row r="89" spans="1:9" x14ac:dyDescent="0.25">
      <c r="A89">
        <v>2015</v>
      </c>
      <c r="B89" t="s">
        <v>18</v>
      </c>
      <c r="C89" t="s">
        <v>63</v>
      </c>
      <c r="D89">
        <v>1</v>
      </c>
      <c r="E89">
        <v>0.43613189219999998</v>
      </c>
      <c r="F89">
        <v>-0.41868661600000001</v>
      </c>
      <c r="G89">
        <v>1.2909504007999999</v>
      </c>
      <c r="H89">
        <f>IF(d_race_data[[#This Row],[ageadj_CI_Lo]]&lt;=0,0,d_race_data[[#This Row],[ageadj_CI_Lo]])</f>
        <v>0</v>
      </c>
      <c r="I89" t="str">
        <f>_xlfn.CONCAT("(",ROUND(d_race_data[[#This Row],[ci_lo_fix]],1),"-",ROUND(d_race_data[[#This Row],[ageadj_CI_Hi]],1),")")</f>
        <v>(0-1.3)</v>
      </c>
    </row>
    <row r="90" spans="1:9" x14ac:dyDescent="0.25">
      <c r="A90">
        <v>2015</v>
      </c>
      <c r="B90" t="s">
        <v>22</v>
      </c>
      <c r="C90" t="s">
        <v>63</v>
      </c>
      <c r="D90">
        <v>1</v>
      </c>
      <c r="E90">
        <v>0.43613189219999998</v>
      </c>
      <c r="F90">
        <v>-0.41868661600000001</v>
      </c>
      <c r="G90">
        <v>1.2909504007999999</v>
      </c>
      <c r="H90">
        <f>IF(d_race_data[[#This Row],[ageadj_CI_Lo]]&lt;=0,0,d_race_data[[#This Row],[ageadj_CI_Lo]])</f>
        <v>0</v>
      </c>
      <c r="I90" t="str">
        <f>_xlfn.CONCAT("(",ROUND(d_race_data[[#This Row],[ci_lo_fix]],1),"-",ROUND(d_race_data[[#This Row],[ageadj_CI_Hi]],1),")")</f>
        <v>(0-1.3)</v>
      </c>
    </row>
    <row r="91" spans="1:9" x14ac:dyDescent="0.25">
      <c r="A91">
        <v>2015</v>
      </c>
      <c r="B91" t="s">
        <v>17</v>
      </c>
      <c r="C91" t="s">
        <v>64</v>
      </c>
      <c r="D91">
        <v>1</v>
      </c>
      <c r="E91">
        <v>2.4508954592999999</v>
      </c>
      <c r="F91">
        <v>-2.3528596409999998</v>
      </c>
      <c r="G91">
        <v>7.2546505594999999</v>
      </c>
      <c r="H91">
        <f>IF(d_race_data[[#This Row],[ageadj_CI_Lo]]&lt;=0,0,d_race_data[[#This Row],[ageadj_CI_Lo]])</f>
        <v>0</v>
      </c>
      <c r="I91" t="str">
        <f>_xlfn.CONCAT("(",ROUND(d_race_data[[#This Row],[ci_lo_fix]],1),"-",ROUND(d_race_data[[#This Row],[ageadj_CI_Hi]],1),")")</f>
        <v>(0-7.3)</v>
      </c>
    </row>
    <row r="92" spans="1:9" x14ac:dyDescent="0.25">
      <c r="A92">
        <v>2015</v>
      </c>
      <c r="B92" t="s">
        <v>10</v>
      </c>
      <c r="C92" t="s">
        <v>65</v>
      </c>
      <c r="D92">
        <v>2</v>
      </c>
      <c r="E92">
        <v>0.85302645519999998</v>
      </c>
      <c r="F92">
        <v>-0.32920789499999997</v>
      </c>
      <c r="G92">
        <v>2.0352608056000001</v>
      </c>
      <c r="H92">
        <f>IF(d_race_data[[#This Row],[ageadj_CI_Lo]]&lt;=0,0,d_race_data[[#This Row],[ageadj_CI_Lo]])</f>
        <v>0</v>
      </c>
      <c r="I92" t="str">
        <f>_xlfn.CONCAT("(",ROUND(d_race_data[[#This Row],[ci_lo_fix]],1),"-",ROUND(d_race_data[[#This Row],[ageadj_CI_Hi]],1),")")</f>
        <v>(0-2)</v>
      </c>
    </row>
    <row r="93" spans="1:9" x14ac:dyDescent="0.25">
      <c r="A93">
        <v>2015</v>
      </c>
      <c r="B93" t="s">
        <v>14</v>
      </c>
      <c r="C93" t="s">
        <v>65</v>
      </c>
      <c r="D93">
        <v>1</v>
      </c>
      <c r="E93">
        <v>0.71483831840000001</v>
      </c>
      <c r="F93">
        <v>-0.68624478600000005</v>
      </c>
      <c r="G93">
        <v>2.1159214225</v>
      </c>
      <c r="H93">
        <f>IF(d_race_data[[#This Row],[ageadj_CI_Lo]]&lt;=0,0,d_race_data[[#This Row],[ageadj_CI_Lo]])</f>
        <v>0</v>
      </c>
      <c r="I93" t="str">
        <f>_xlfn.CONCAT("(",ROUND(d_race_data[[#This Row],[ci_lo_fix]],1),"-",ROUND(d_race_data[[#This Row],[ageadj_CI_Hi]],1),")")</f>
        <v>(0-2.1)</v>
      </c>
    </row>
    <row r="94" spans="1:9" x14ac:dyDescent="0.25">
      <c r="A94">
        <v>2015</v>
      </c>
      <c r="B94" t="s">
        <v>16</v>
      </c>
      <c r="C94" t="s">
        <v>65</v>
      </c>
      <c r="D94">
        <v>1</v>
      </c>
      <c r="E94">
        <v>0.29837996760000002</v>
      </c>
      <c r="F94">
        <v>-0.28644476899999999</v>
      </c>
      <c r="G94">
        <v>0.88320470399999995</v>
      </c>
      <c r="H94">
        <f>IF(d_race_data[[#This Row],[ageadj_CI_Lo]]&lt;=0,0,d_race_data[[#This Row],[ageadj_CI_Lo]])</f>
        <v>0</v>
      </c>
      <c r="I94" t="str">
        <f>_xlfn.CONCAT("(",ROUND(d_race_data[[#This Row],[ci_lo_fix]],1),"-",ROUND(d_race_data[[#This Row],[ageadj_CI_Hi]],1),")")</f>
        <v>(0-0.9)</v>
      </c>
    </row>
    <row r="95" spans="1:9" x14ac:dyDescent="0.25">
      <c r="A95">
        <v>2015</v>
      </c>
      <c r="B95" t="s">
        <v>18</v>
      </c>
      <c r="C95" t="s">
        <v>65</v>
      </c>
      <c r="D95">
        <v>2</v>
      </c>
      <c r="E95">
        <v>0.64815114600000001</v>
      </c>
      <c r="F95">
        <v>-0.25014051199999998</v>
      </c>
      <c r="G95">
        <v>1.5464428044</v>
      </c>
      <c r="H95">
        <f>IF(d_race_data[[#This Row],[ageadj_CI_Lo]]&lt;=0,0,d_race_data[[#This Row],[ageadj_CI_Lo]])</f>
        <v>0</v>
      </c>
      <c r="I95" t="str">
        <f>_xlfn.CONCAT("(",ROUND(d_race_data[[#This Row],[ci_lo_fix]],1),"-",ROUND(d_race_data[[#This Row],[ageadj_CI_Hi]],1),")")</f>
        <v>(0-1.5)</v>
      </c>
    </row>
    <row r="96" spans="1:9" x14ac:dyDescent="0.25">
      <c r="A96">
        <v>2015</v>
      </c>
      <c r="B96" t="s">
        <v>16</v>
      </c>
      <c r="C96" t="s">
        <v>66</v>
      </c>
      <c r="D96">
        <v>1</v>
      </c>
      <c r="E96">
        <v>0.4416694981</v>
      </c>
      <c r="F96">
        <v>-0.424002718</v>
      </c>
      <c r="G96">
        <v>1.3073417141999999</v>
      </c>
      <c r="H96">
        <f>IF(d_race_data[[#This Row],[ageadj_CI_Lo]]&lt;=0,0,d_race_data[[#This Row],[ageadj_CI_Lo]])</f>
        <v>0</v>
      </c>
      <c r="I96" t="str">
        <f>_xlfn.CONCAT("(",ROUND(d_race_data[[#This Row],[ci_lo_fix]],1),"-",ROUND(d_race_data[[#This Row],[ageadj_CI_Hi]],1),")")</f>
        <v>(0-1.3)</v>
      </c>
    </row>
    <row r="97" spans="1:9" x14ac:dyDescent="0.25">
      <c r="A97">
        <v>2015</v>
      </c>
      <c r="B97" t="s">
        <v>18</v>
      </c>
      <c r="C97" t="s">
        <v>66</v>
      </c>
      <c r="D97">
        <v>2</v>
      </c>
      <c r="E97">
        <v>0.42058522500000001</v>
      </c>
      <c r="F97">
        <v>-0.16231615799999999</v>
      </c>
      <c r="G97">
        <v>1.0034866078</v>
      </c>
      <c r="H97">
        <f>IF(d_race_data[[#This Row],[ageadj_CI_Lo]]&lt;=0,0,d_race_data[[#This Row],[ageadj_CI_Lo]])</f>
        <v>0</v>
      </c>
      <c r="I97" t="str">
        <f>_xlfn.CONCAT("(",ROUND(d_race_data[[#This Row],[ci_lo_fix]],1),"-",ROUND(d_race_data[[#This Row],[ageadj_CI_Hi]],1),")")</f>
        <v>(0-1)</v>
      </c>
    </row>
    <row r="98" spans="1:9" x14ac:dyDescent="0.25">
      <c r="A98">
        <v>2015</v>
      </c>
      <c r="B98" t="s">
        <v>21</v>
      </c>
      <c r="C98" t="s">
        <v>66</v>
      </c>
      <c r="D98">
        <v>1</v>
      </c>
      <c r="E98">
        <v>0.25798598499999997</v>
      </c>
      <c r="F98">
        <v>-0.24766654599999999</v>
      </c>
      <c r="G98">
        <v>0.76363851549999995</v>
      </c>
      <c r="H98">
        <f>IF(d_race_data[[#This Row],[ageadj_CI_Lo]]&lt;=0,0,d_race_data[[#This Row],[ageadj_CI_Lo]])</f>
        <v>0</v>
      </c>
      <c r="I98" t="str">
        <f>_xlfn.CONCAT("(",ROUND(d_race_data[[#This Row],[ci_lo_fix]],1),"-",ROUND(d_race_data[[#This Row],[ageadj_CI_Hi]],1),")")</f>
        <v>(0-0.8)</v>
      </c>
    </row>
    <row r="99" spans="1:9" x14ac:dyDescent="0.25">
      <c r="A99">
        <v>2015</v>
      </c>
      <c r="B99" t="s">
        <v>10</v>
      </c>
      <c r="C99" t="s">
        <v>44</v>
      </c>
      <c r="D99">
        <v>1</v>
      </c>
      <c r="H99">
        <f>IF(d_race_data[[#This Row],[ageadj_CI_Lo]]&lt;=0,0,d_race_data[[#This Row],[ageadj_CI_Lo]])</f>
        <v>0</v>
      </c>
      <c r="I99" t="str">
        <f>_xlfn.CONCAT("(",ROUND(d_race_data[[#This Row],[ci_lo_fix]],1),"-",ROUND(d_race_data[[#This Row],[ageadj_CI_Hi]],1),")")</f>
        <v>(0-0)</v>
      </c>
    </row>
    <row r="100" spans="1:9" x14ac:dyDescent="0.25">
      <c r="A100">
        <v>2015</v>
      </c>
      <c r="B100" t="s">
        <v>17</v>
      </c>
      <c r="C100" t="s">
        <v>44</v>
      </c>
      <c r="D100">
        <v>1</v>
      </c>
      <c r="H100">
        <f>IF(d_race_data[[#This Row],[ageadj_CI_Lo]]&lt;=0,0,d_race_data[[#This Row],[ageadj_CI_Lo]])</f>
        <v>0</v>
      </c>
      <c r="I100" t="str">
        <f>_xlfn.CONCAT("(",ROUND(d_race_data[[#This Row],[ci_lo_fix]],1),"-",ROUND(d_race_data[[#This Row],[ageadj_CI_Hi]],1),")")</f>
        <v>(0-0)</v>
      </c>
    </row>
    <row r="101" spans="1:9" x14ac:dyDescent="0.25">
      <c r="A101">
        <v>2016</v>
      </c>
      <c r="B101" t="s">
        <v>10</v>
      </c>
      <c r="C101" t="s">
        <v>62</v>
      </c>
      <c r="D101">
        <v>22</v>
      </c>
      <c r="E101">
        <v>0.90703442359999997</v>
      </c>
      <c r="F101">
        <v>0.52800886140000003</v>
      </c>
      <c r="G101">
        <v>1.2860599857999999</v>
      </c>
      <c r="H101">
        <f>IF(d_race_data[[#This Row],[ageadj_CI_Lo]]&lt;=0,0,d_race_data[[#This Row],[ageadj_CI_Lo]])</f>
        <v>0.52800886140000003</v>
      </c>
      <c r="I101" t="str">
        <f>_xlfn.CONCAT("(",ROUND(d_race_data[[#This Row],[ci_lo_fix]],1),"-",ROUND(d_race_data[[#This Row],[ageadj_CI_Hi]],1),")")</f>
        <v>(0.5-1.3)</v>
      </c>
    </row>
    <row r="102" spans="1:9" x14ac:dyDescent="0.25">
      <c r="A102">
        <v>2016</v>
      </c>
      <c r="B102" t="s">
        <v>14</v>
      </c>
      <c r="C102" t="s">
        <v>62</v>
      </c>
      <c r="D102">
        <v>12</v>
      </c>
      <c r="E102">
        <v>0.50582927119999999</v>
      </c>
      <c r="F102">
        <v>0.21962941859999999</v>
      </c>
      <c r="G102">
        <v>0.79202912380000001</v>
      </c>
      <c r="H102">
        <f>IF(d_race_data[[#This Row],[ageadj_CI_Lo]]&lt;=0,0,d_race_data[[#This Row],[ageadj_CI_Lo]])</f>
        <v>0.21962941859999999</v>
      </c>
      <c r="I102" t="str">
        <f>_xlfn.CONCAT("(",ROUND(d_race_data[[#This Row],[ci_lo_fix]],1),"-",ROUND(d_race_data[[#This Row],[ageadj_CI_Hi]],1),")")</f>
        <v>(0.2-0.8)</v>
      </c>
    </row>
    <row r="103" spans="1:9" x14ac:dyDescent="0.25">
      <c r="A103">
        <v>2016</v>
      </c>
      <c r="B103" t="s">
        <v>16</v>
      </c>
      <c r="C103" t="s">
        <v>62</v>
      </c>
      <c r="D103">
        <v>6</v>
      </c>
      <c r="E103">
        <v>0.24559881010000001</v>
      </c>
      <c r="F103">
        <v>4.9078833099999997E-2</v>
      </c>
      <c r="G103">
        <v>0.44211878700000001</v>
      </c>
      <c r="H103">
        <f>IF(d_race_data[[#This Row],[ageadj_CI_Lo]]&lt;=0,0,d_race_data[[#This Row],[ageadj_CI_Lo]])</f>
        <v>4.9078833099999997E-2</v>
      </c>
      <c r="I103" t="str">
        <f>_xlfn.CONCAT("(",ROUND(d_race_data[[#This Row],[ci_lo_fix]],1),"-",ROUND(d_race_data[[#This Row],[ageadj_CI_Hi]],1),")")</f>
        <v>(0-0.4)</v>
      </c>
    </row>
    <row r="104" spans="1:9" x14ac:dyDescent="0.25">
      <c r="A104">
        <v>2016</v>
      </c>
      <c r="B104" t="s">
        <v>17</v>
      </c>
      <c r="C104" t="s">
        <v>62</v>
      </c>
      <c r="D104">
        <v>6</v>
      </c>
      <c r="E104">
        <v>0.26216382030000002</v>
      </c>
      <c r="F104">
        <v>5.2389074600000002E-2</v>
      </c>
      <c r="G104">
        <v>0.4719385659</v>
      </c>
      <c r="H104">
        <f>IF(d_race_data[[#This Row],[ageadj_CI_Lo]]&lt;=0,0,d_race_data[[#This Row],[ageadj_CI_Lo]])</f>
        <v>5.2389074600000002E-2</v>
      </c>
      <c r="I104" t="str">
        <f>_xlfn.CONCAT("(",ROUND(d_race_data[[#This Row],[ci_lo_fix]],1),"-",ROUND(d_race_data[[#This Row],[ageadj_CI_Hi]],1),")")</f>
        <v>(0.1-0.5)</v>
      </c>
    </row>
    <row r="105" spans="1:9" x14ac:dyDescent="0.25">
      <c r="A105">
        <v>2016</v>
      </c>
      <c r="B105" t="s">
        <v>18</v>
      </c>
      <c r="C105" t="s">
        <v>62</v>
      </c>
      <c r="D105">
        <v>6</v>
      </c>
      <c r="E105">
        <v>0.23089490700000001</v>
      </c>
      <c r="F105">
        <v>4.6140502899999998E-2</v>
      </c>
      <c r="G105">
        <v>0.41564931109999997</v>
      </c>
      <c r="H105">
        <f>IF(d_race_data[[#This Row],[ageadj_CI_Lo]]&lt;=0,0,d_race_data[[#This Row],[ageadj_CI_Lo]])</f>
        <v>4.6140502899999998E-2</v>
      </c>
      <c r="I105" t="str">
        <f>_xlfn.CONCAT("(",ROUND(d_race_data[[#This Row],[ci_lo_fix]],1),"-",ROUND(d_race_data[[#This Row],[ageadj_CI_Hi]],1),")")</f>
        <v>(0-0.4)</v>
      </c>
    </row>
    <row r="106" spans="1:9" x14ac:dyDescent="0.25">
      <c r="A106">
        <v>2016</v>
      </c>
      <c r="B106" t="s">
        <v>20</v>
      </c>
      <c r="C106" t="s">
        <v>62</v>
      </c>
      <c r="D106">
        <v>3</v>
      </c>
      <c r="E106">
        <v>0.109268695</v>
      </c>
      <c r="F106">
        <v>-1.4380474000000001E-2</v>
      </c>
      <c r="G106">
        <v>0.2329178636</v>
      </c>
      <c r="H106">
        <f>IF(d_race_data[[#This Row],[ageadj_CI_Lo]]&lt;=0,0,d_race_data[[#This Row],[ageadj_CI_Lo]])</f>
        <v>0</v>
      </c>
      <c r="I106" t="str">
        <f>_xlfn.CONCAT("(",ROUND(d_race_data[[#This Row],[ci_lo_fix]],1),"-",ROUND(d_race_data[[#This Row],[ageadj_CI_Hi]],1),")")</f>
        <v>(0-0.2)</v>
      </c>
    </row>
    <row r="107" spans="1:9" x14ac:dyDescent="0.25">
      <c r="A107">
        <v>2016</v>
      </c>
      <c r="B107" t="s">
        <v>21</v>
      </c>
      <c r="C107" t="s">
        <v>62</v>
      </c>
      <c r="D107">
        <v>13</v>
      </c>
      <c r="E107">
        <v>0.55576091689999996</v>
      </c>
      <c r="F107">
        <v>0.25364584109999999</v>
      </c>
      <c r="G107">
        <v>0.85787599280000004</v>
      </c>
      <c r="H107">
        <f>IF(d_race_data[[#This Row],[ageadj_CI_Lo]]&lt;=0,0,d_race_data[[#This Row],[ageadj_CI_Lo]])</f>
        <v>0.25364584109999999</v>
      </c>
      <c r="I107" t="str">
        <f>_xlfn.CONCAT("(",ROUND(d_race_data[[#This Row],[ci_lo_fix]],1),"-",ROUND(d_race_data[[#This Row],[ageadj_CI_Hi]],1),")")</f>
        <v>(0.3-0.9)</v>
      </c>
    </row>
    <row r="108" spans="1:9" x14ac:dyDescent="0.25">
      <c r="A108">
        <v>2016</v>
      </c>
      <c r="B108" t="s">
        <v>22</v>
      </c>
      <c r="C108" t="s">
        <v>62</v>
      </c>
      <c r="D108">
        <v>2</v>
      </c>
      <c r="E108">
        <v>8.5985442400000001E-2</v>
      </c>
      <c r="F108">
        <v>-3.3184300999999999E-2</v>
      </c>
      <c r="G108">
        <v>0.2051551855</v>
      </c>
      <c r="H108">
        <f>IF(d_race_data[[#This Row],[ageadj_CI_Lo]]&lt;=0,0,d_race_data[[#This Row],[ageadj_CI_Lo]])</f>
        <v>0</v>
      </c>
      <c r="I108" t="str">
        <f>_xlfn.CONCAT("(",ROUND(d_race_data[[#This Row],[ci_lo_fix]],1),"-",ROUND(d_race_data[[#This Row],[ageadj_CI_Hi]],1),")")</f>
        <v>(0-0.2)</v>
      </c>
    </row>
    <row r="109" spans="1:9" x14ac:dyDescent="0.25">
      <c r="A109">
        <v>2016</v>
      </c>
      <c r="B109" t="s">
        <v>14</v>
      </c>
      <c r="C109" t="s">
        <v>63</v>
      </c>
      <c r="D109">
        <v>1</v>
      </c>
      <c r="E109">
        <v>0.416138383</v>
      </c>
      <c r="F109">
        <v>-0.39949284800000001</v>
      </c>
      <c r="G109">
        <v>1.2317696137</v>
      </c>
      <c r="H109">
        <f>IF(d_race_data[[#This Row],[ageadj_CI_Lo]]&lt;=0,0,d_race_data[[#This Row],[ageadj_CI_Lo]])</f>
        <v>0</v>
      </c>
      <c r="I109" t="str">
        <f>_xlfn.CONCAT("(",ROUND(d_race_data[[#This Row],[ci_lo_fix]],1),"-",ROUND(d_race_data[[#This Row],[ageadj_CI_Hi]],1),")")</f>
        <v>(0-1.2)</v>
      </c>
    </row>
    <row r="110" spans="1:9" x14ac:dyDescent="0.25">
      <c r="A110">
        <v>2016</v>
      </c>
      <c r="B110" t="s">
        <v>18</v>
      </c>
      <c r="C110" t="s">
        <v>63</v>
      </c>
      <c r="D110">
        <v>2</v>
      </c>
      <c r="E110">
        <v>0.82954939019999996</v>
      </c>
      <c r="F110">
        <v>-0.32014740800000002</v>
      </c>
      <c r="G110">
        <v>1.9792461885999999</v>
      </c>
      <c r="H110">
        <f>IF(d_race_data[[#This Row],[ageadj_CI_Lo]]&lt;=0,0,d_race_data[[#This Row],[ageadj_CI_Lo]])</f>
        <v>0</v>
      </c>
      <c r="I110" t="str">
        <f>_xlfn.CONCAT("(",ROUND(d_race_data[[#This Row],[ci_lo_fix]],1),"-",ROUND(d_race_data[[#This Row],[ageadj_CI_Hi]],1),")")</f>
        <v>(0-2)</v>
      </c>
    </row>
    <row r="111" spans="1:9" x14ac:dyDescent="0.25">
      <c r="A111">
        <v>2016</v>
      </c>
      <c r="B111" t="s">
        <v>21</v>
      </c>
      <c r="C111" t="s">
        <v>63</v>
      </c>
      <c r="D111">
        <v>1</v>
      </c>
      <c r="E111">
        <v>0.82665245200000004</v>
      </c>
      <c r="F111">
        <v>-0.79358635399999999</v>
      </c>
      <c r="G111">
        <v>2.446891258</v>
      </c>
      <c r="H111">
        <f>IF(d_race_data[[#This Row],[ageadj_CI_Lo]]&lt;=0,0,d_race_data[[#This Row],[ageadj_CI_Lo]])</f>
        <v>0</v>
      </c>
      <c r="I111" t="str">
        <f>_xlfn.CONCAT("(",ROUND(d_race_data[[#This Row],[ci_lo_fix]],1),"-",ROUND(d_race_data[[#This Row],[ageadj_CI_Hi]],1),")")</f>
        <v>(0-2.4)</v>
      </c>
    </row>
    <row r="112" spans="1:9" x14ac:dyDescent="0.25">
      <c r="A112">
        <v>2016</v>
      </c>
      <c r="B112" t="s">
        <v>10</v>
      </c>
      <c r="C112" t="s">
        <v>65</v>
      </c>
      <c r="D112">
        <v>2</v>
      </c>
      <c r="E112">
        <v>0.85515850429999996</v>
      </c>
      <c r="F112">
        <v>-0.33003071499999997</v>
      </c>
      <c r="G112">
        <v>2.0403477241000001</v>
      </c>
      <c r="H112">
        <f>IF(d_race_data[[#This Row],[ageadj_CI_Lo]]&lt;=0,0,d_race_data[[#This Row],[ageadj_CI_Lo]])</f>
        <v>0</v>
      </c>
      <c r="I112" t="str">
        <f>_xlfn.CONCAT("(",ROUND(d_race_data[[#This Row],[ci_lo_fix]],1),"-",ROUND(d_race_data[[#This Row],[ageadj_CI_Hi]],1),")")</f>
        <v>(0-2)</v>
      </c>
    </row>
    <row r="113" spans="1:9" x14ac:dyDescent="0.25">
      <c r="A113">
        <v>2016</v>
      </c>
      <c r="B113" t="s">
        <v>10</v>
      </c>
      <c r="C113" t="s">
        <v>66</v>
      </c>
      <c r="D113">
        <v>3</v>
      </c>
      <c r="E113">
        <v>0.9778568406</v>
      </c>
      <c r="F113">
        <v>-0.12869234299999999</v>
      </c>
      <c r="G113">
        <v>2.0844060243999998</v>
      </c>
      <c r="H113">
        <f>IF(d_race_data[[#This Row],[ageadj_CI_Lo]]&lt;=0,0,d_race_data[[#This Row],[ageadj_CI_Lo]])</f>
        <v>0</v>
      </c>
      <c r="I113" t="str">
        <f>_xlfn.CONCAT("(",ROUND(d_race_data[[#This Row],[ci_lo_fix]],1),"-",ROUND(d_race_data[[#This Row],[ageadj_CI_Hi]],1),")")</f>
        <v>(0-2.1)</v>
      </c>
    </row>
    <row r="114" spans="1:9" x14ac:dyDescent="0.25">
      <c r="A114">
        <v>2016</v>
      </c>
      <c r="B114" t="s">
        <v>14</v>
      </c>
      <c r="C114" t="s">
        <v>66</v>
      </c>
      <c r="D114">
        <v>2</v>
      </c>
      <c r="E114">
        <v>0.39212922439999998</v>
      </c>
      <c r="F114">
        <v>-0.151334154</v>
      </c>
      <c r="G114">
        <v>0.93559260239999997</v>
      </c>
      <c r="H114">
        <f>IF(d_race_data[[#This Row],[ageadj_CI_Lo]]&lt;=0,0,d_race_data[[#This Row],[ageadj_CI_Lo]])</f>
        <v>0</v>
      </c>
      <c r="I114" t="str">
        <f>_xlfn.CONCAT("(",ROUND(d_race_data[[#This Row],[ci_lo_fix]],1),"-",ROUND(d_race_data[[#This Row],[ageadj_CI_Hi]],1),")")</f>
        <v>(0-0.9)</v>
      </c>
    </row>
    <row r="115" spans="1:9" x14ac:dyDescent="0.25">
      <c r="A115">
        <v>2016</v>
      </c>
      <c r="B115" t="s">
        <v>21</v>
      </c>
      <c r="C115" t="s">
        <v>66</v>
      </c>
      <c r="D115">
        <v>2</v>
      </c>
      <c r="E115">
        <v>0.39212922439999998</v>
      </c>
      <c r="F115">
        <v>-0.151334154</v>
      </c>
      <c r="G115">
        <v>0.93559260239999997</v>
      </c>
      <c r="H115">
        <f>IF(d_race_data[[#This Row],[ageadj_CI_Lo]]&lt;=0,0,d_race_data[[#This Row],[ageadj_CI_Lo]])</f>
        <v>0</v>
      </c>
      <c r="I115" t="str">
        <f>_xlfn.CONCAT("(",ROUND(d_race_data[[#This Row],[ci_lo_fix]],1),"-",ROUND(d_race_data[[#This Row],[ageadj_CI_Hi]],1),")")</f>
        <v>(0-0.9)</v>
      </c>
    </row>
    <row r="116" spans="1:9" x14ac:dyDescent="0.25">
      <c r="A116">
        <v>2016</v>
      </c>
      <c r="B116" t="s">
        <v>14</v>
      </c>
      <c r="C116" t="s">
        <v>67</v>
      </c>
      <c r="D116">
        <v>1</v>
      </c>
      <c r="H116">
        <f>IF(d_race_data[[#This Row],[ageadj_CI_Lo]]&lt;=0,0,d_race_data[[#This Row],[ageadj_CI_Lo]])</f>
        <v>0</v>
      </c>
      <c r="I116" t="str">
        <f>_xlfn.CONCAT("(",ROUND(d_race_data[[#This Row],[ci_lo_fix]],1),"-",ROUND(d_race_data[[#This Row],[ageadj_CI_Hi]],1),")")</f>
        <v>(0-0)</v>
      </c>
    </row>
    <row r="117" spans="1:9" x14ac:dyDescent="0.25">
      <c r="A117">
        <v>2016</v>
      </c>
      <c r="B117" t="s">
        <v>10</v>
      </c>
      <c r="C117" t="s">
        <v>44</v>
      </c>
      <c r="D117">
        <v>1</v>
      </c>
      <c r="H117">
        <f>IF(d_race_data[[#This Row],[ageadj_CI_Lo]]&lt;=0,0,d_race_data[[#This Row],[ageadj_CI_Lo]])</f>
        <v>0</v>
      </c>
      <c r="I117" t="str">
        <f>_xlfn.CONCAT("(",ROUND(d_race_data[[#This Row],[ci_lo_fix]],1),"-",ROUND(d_race_data[[#This Row],[ageadj_CI_Hi]],1),")")</f>
        <v>(0-0)</v>
      </c>
    </row>
    <row r="118" spans="1:9" x14ac:dyDescent="0.25">
      <c r="A118">
        <v>2016</v>
      </c>
      <c r="B118" t="s">
        <v>11</v>
      </c>
      <c r="C118" t="s">
        <v>44</v>
      </c>
      <c r="D118">
        <v>1</v>
      </c>
      <c r="H118">
        <f>IF(d_race_data[[#This Row],[ageadj_CI_Lo]]&lt;=0,0,d_race_data[[#This Row],[ageadj_CI_Lo]])</f>
        <v>0</v>
      </c>
      <c r="I118" t="str">
        <f>_xlfn.CONCAT("(",ROUND(d_race_data[[#This Row],[ci_lo_fix]],1),"-",ROUND(d_race_data[[#This Row],[ageadj_CI_Hi]],1),")")</f>
        <v>(0-0)</v>
      </c>
    </row>
    <row r="119" spans="1:9" x14ac:dyDescent="0.25">
      <c r="A119">
        <v>2016</v>
      </c>
      <c r="B119" t="s">
        <v>14</v>
      </c>
      <c r="C119" t="s">
        <v>44</v>
      </c>
      <c r="D119">
        <v>1</v>
      </c>
      <c r="H119">
        <f>IF(d_race_data[[#This Row],[ageadj_CI_Lo]]&lt;=0,0,d_race_data[[#This Row],[ageadj_CI_Lo]])</f>
        <v>0</v>
      </c>
      <c r="I119" t="str">
        <f>_xlfn.CONCAT("(",ROUND(d_race_data[[#This Row],[ci_lo_fix]],1),"-",ROUND(d_race_data[[#This Row],[ageadj_CI_Hi]],1),")")</f>
        <v>(0-0)</v>
      </c>
    </row>
    <row r="120" spans="1:9" x14ac:dyDescent="0.25">
      <c r="A120">
        <v>2016</v>
      </c>
      <c r="B120" t="s">
        <v>21</v>
      </c>
      <c r="C120" t="s">
        <v>44</v>
      </c>
      <c r="D120">
        <v>1</v>
      </c>
      <c r="H120">
        <f>IF(d_race_data[[#This Row],[ageadj_CI_Lo]]&lt;=0,0,d_race_data[[#This Row],[ageadj_CI_Lo]])</f>
        <v>0</v>
      </c>
      <c r="I120" t="str">
        <f>_xlfn.CONCAT("(",ROUND(d_race_data[[#This Row],[ci_lo_fix]],1),"-",ROUND(d_race_data[[#This Row],[ageadj_CI_Hi]],1),")")</f>
        <v>(0-0)</v>
      </c>
    </row>
    <row r="121" spans="1:9" x14ac:dyDescent="0.25">
      <c r="A121">
        <v>2017</v>
      </c>
      <c r="B121" t="s">
        <v>10</v>
      </c>
      <c r="C121" t="s">
        <v>62</v>
      </c>
      <c r="D121">
        <v>18</v>
      </c>
      <c r="E121">
        <v>0.79222321579999999</v>
      </c>
      <c r="F121">
        <v>0.42623476249999998</v>
      </c>
      <c r="G121">
        <v>1.1582116691</v>
      </c>
      <c r="H121">
        <f>IF(d_race_data[[#This Row],[ageadj_CI_Lo]]&lt;=0,0,d_race_data[[#This Row],[ageadj_CI_Lo]])</f>
        <v>0.42623476249999998</v>
      </c>
      <c r="I121" t="str">
        <f>_xlfn.CONCAT("(",ROUND(d_race_data[[#This Row],[ci_lo_fix]],1),"-",ROUND(d_race_data[[#This Row],[ageadj_CI_Hi]],1),")")</f>
        <v>(0.4-1.2)</v>
      </c>
    </row>
    <row r="122" spans="1:9" x14ac:dyDescent="0.25">
      <c r="A122">
        <v>2017</v>
      </c>
      <c r="B122" t="s">
        <v>12</v>
      </c>
      <c r="C122" t="s">
        <v>62</v>
      </c>
      <c r="D122">
        <v>1</v>
      </c>
      <c r="E122">
        <v>3.5242641499999998E-2</v>
      </c>
      <c r="F122">
        <v>-3.3832936000000001E-2</v>
      </c>
      <c r="G122">
        <v>0.1043182189</v>
      </c>
      <c r="H122">
        <f>IF(d_race_data[[#This Row],[ageadj_CI_Lo]]&lt;=0,0,d_race_data[[#This Row],[ageadj_CI_Lo]])</f>
        <v>0</v>
      </c>
      <c r="I122" t="str">
        <f>_xlfn.CONCAT("(",ROUND(d_race_data[[#This Row],[ci_lo_fix]],1),"-",ROUND(d_race_data[[#This Row],[ageadj_CI_Hi]],1),")")</f>
        <v>(0-0.1)</v>
      </c>
    </row>
    <row r="123" spans="1:9" x14ac:dyDescent="0.25">
      <c r="A123">
        <v>2017</v>
      </c>
      <c r="B123" t="s">
        <v>14</v>
      </c>
      <c r="C123" t="s">
        <v>62</v>
      </c>
      <c r="D123">
        <v>5</v>
      </c>
      <c r="E123">
        <v>0.22962055749999999</v>
      </c>
      <c r="F123">
        <v>2.8349264700000001E-2</v>
      </c>
      <c r="G123">
        <v>0.4308918504</v>
      </c>
      <c r="H123">
        <f>IF(d_race_data[[#This Row],[ageadj_CI_Lo]]&lt;=0,0,d_race_data[[#This Row],[ageadj_CI_Lo]])</f>
        <v>2.8349264700000001E-2</v>
      </c>
      <c r="I123" t="str">
        <f>_xlfn.CONCAT("(",ROUND(d_race_data[[#This Row],[ci_lo_fix]],1),"-",ROUND(d_race_data[[#This Row],[ageadj_CI_Hi]],1),")")</f>
        <v>(0-0.4)</v>
      </c>
    </row>
    <row r="124" spans="1:9" x14ac:dyDescent="0.25">
      <c r="A124">
        <v>2017</v>
      </c>
      <c r="B124" t="s">
        <v>16</v>
      </c>
      <c r="C124" t="s">
        <v>62</v>
      </c>
      <c r="D124">
        <v>3</v>
      </c>
      <c r="E124">
        <v>0.1206132462</v>
      </c>
      <c r="F124">
        <v>-1.5873491E-2</v>
      </c>
      <c r="G124">
        <v>0.25709998299999998</v>
      </c>
      <c r="H124">
        <f>IF(d_race_data[[#This Row],[ageadj_CI_Lo]]&lt;=0,0,d_race_data[[#This Row],[ageadj_CI_Lo]])</f>
        <v>0</v>
      </c>
      <c r="I124" t="str">
        <f>_xlfn.CONCAT("(",ROUND(d_race_data[[#This Row],[ci_lo_fix]],1),"-",ROUND(d_race_data[[#This Row],[ageadj_CI_Hi]],1),")")</f>
        <v>(0-0.3)</v>
      </c>
    </row>
    <row r="125" spans="1:9" x14ac:dyDescent="0.25">
      <c r="A125">
        <v>2017</v>
      </c>
      <c r="B125" t="s">
        <v>17</v>
      </c>
      <c r="C125" t="s">
        <v>62</v>
      </c>
      <c r="D125">
        <v>8</v>
      </c>
      <c r="E125">
        <v>0.3253161161</v>
      </c>
      <c r="F125">
        <v>9.9883549000000002E-2</v>
      </c>
      <c r="G125">
        <v>0.55074868320000003</v>
      </c>
      <c r="H125">
        <f>IF(d_race_data[[#This Row],[ageadj_CI_Lo]]&lt;=0,0,d_race_data[[#This Row],[ageadj_CI_Lo]])</f>
        <v>9.9883549000000002E-2</v>
      </c>
      <c r="I125" t="str">
        <f>_xlfn.CONCAT("(",ROUND(d_race_data[[#This Row],[ci_lo_fix]],1),"-",ROUND(d_race_data[[#This Row],[ageadj_CI_Hi]],1),")")</f>
        <v>(0.1-0.6)</v>
      </c>
    </row>
    <row r="126" spans="1:9" x14ac:dyDescent="0.25">
      <c r="A126">
        <v>2017</v>
      </c>
      <c r="B126" t="s">
        <v>18</v>
      </c>
      <c r="C126" t="s">
        <v>62</v>
      </c>
      <c r="D126">
        <v>12</v>
      </c>
      <c r="E126">
        <v>0.48443168040000001</v>
      </c>
      <c r="F126">
        <v>0.2103386545</v>
      </c>
      <c r="G126">
        <v>0.75852470620000001</v>
      </c>
      <c r="H126">
        <f>IF(d_race_data[[#This Row],[ageadj_CI_Lo]]&lt;=0,0,d_race_data[[#This Row],[ageadj_CI_Lo]])</f>
        <v>0.2103386545</v>
      </c>
      <c r="I126" t="str">
        <f>_xlfn.CONCAT("(",ROUND(d_race_data[[#This Row],[ci_lo_fix]],1),"-",ROUND(d_race_data[[#This Row],[ageadj_CI_Hi]],1),")")</f>
        <v>(0.2-0.8)</v>
      </c>
    </row>
    <row r="127" spans="1:9" x14ac:dyDescent="0.25">
      <c r="A127">
        <v>2017</v>
      </c>
      <c r="B127" t="s">
        <v>21</v>
      </c>
      <c r="C127" t="s">
        <v>62</v>
      </c>
      <c r="D127">
        <v>10</v>
      </c>
      <c r="E127">
        <v>0.40423576709999998</v>
      </c>
      <c r="F127">
        <v>0.15368784290000001</v>
      </c>
      <c r="G127">
        <v>0.65478369120000002</v>
      </c>
      <c r="H127">
        <f>IF(d_race_data[[#This Row],[ageadj_CI_Lo]]&lt;=0,0,d_race_data[[#This Row],[ageadj_CI_Lo]])</f>
        <v>0.15368784290000001</v>
      </c>
      <c r="I127" t="str">
        <f>_xlfn.CONCAT("(",ROUND(d_race_data[[#This Row],[ci_lo_fix]],1),"-",ROUND(d_race_data[[#This Row],[ageadj_CI_Hi]],1),")")</f>
        <v>(0.2-0.7)</v>
      </c>
    </row>
    <row r="128" spans="1:9" x14ac:dyDescent="0.25">
      <c r="A128">
        <v>2017</v>
      </c>
      <c r="B128" t="s">
        <v>22</v>
      </c>
      <c r="C128" t="s">
        <v>62</v>
      </c>
      <c r="D128">
        <v>1</v>
      </c>
      <c r="E128">
        <v>3.5242641499999998E-2</v>
      </c>
      <c r="F128">
        <v>-3.3832936000000001E-2</v>
      </c>
      <c r="G128">
        <v>0.1043182189</v>
      </c>
      <c r="H128">
        <f>IF(d_race_data[[#This Row],[ageadj_CI_Lo]]&lt;=0,0,d_race_data[[#This Row],[ageadj_CI_Lo]])</f>
        <v>0</v>
      </c>
      <c r="I128" t="str">
        <f>_xlfn.CONCAT("(",ROUND(d_race_data[[#This Row],[ci_lo_fix]],1),"-",ROUND(d_race_data[[#This Row],[ageadj_CI_Hi]],1),")")</f>
        <v>(0-0.1)</v>
      </c>
    </row>
    <row r="129" spans="1:9" x14ac:dyDescent="0.25">
      <c r="A129">
        <v>2017</v>
      </c>
      <c r="B129" t="s">
        <v>10</v>
      </c>
      <c r="C129" t="s">
        <v>63</v>
      </c>
      <c r="D129">
        <v>1</v>
      </c>
      <c r="E129">
        <v>0.60926310029999997</v>
      </c>
      <c r="F129">
        <v>-0.584892576</v>
      </c>
      <c r="G129">
        <v>1.8034187770000001</v>
      </c>
      <c r="H129">
        <f>IF(d_race_data[[#This Row],[ageadj_CI_Lo]]&lt;=0,0,d_race_data[[#This Row],[ageadj_CI_Lo]])</f>
        <v>0</v>
      </c>
      <c r="I129" t="str">
        <f>_xlfn.CONCAT("(",ROUND(d_race_data[[#This Row],[ci_lo_fix]],1),"-",ROUND(d_race_data[[#This Row],[ageadj_CI_Hi]],1),")")</f>
        <v>(0-1.8)</v>
      </c>
    </row>
    <row r="130" spans="1:9" x14ac:dyDescent="0.25">
      <c r="A130">
        <v>2017</v>
      </c>
      <c r="B130" t="s">
        <v>17</v>
      </c>
      <c r="C130" t="s">
        <v>63</v>
      </c>
      <c r="D130">
        <v>2</v>
      </c>
      <c r="E130">
        <v>0.81008824560000003</v>
      </c>
      <c r="F130">
        <v>-0.312636782</v>
      </c>
      <c r="G130">
        <v>1.9328132735000001</v>
      </c>
      <c r="H130">
        <f>IF(d_race_data[[#This Row],[ageadj_CI_Lo]]&lt;=0,0,d_race_data[[#This Row],[ageadj_CI_Lo]])</f>
        <v>0</v>
      </c>
      <c r="I130" t="str">
        <f>_xlfn.CONCAT("(",ROUND(d_race_data[[#This Row],[ci_lo_fix]],1),"-",ROUND(d_race_data[[#This Row],[ageadj_CI_Hi]],1),")")</f>
        <v>(0-1.9)</v>
      </c>
    </row>
    <row r="131" spans="1:9" x14ac:dyDescent="0.25">
      <c r="A131">
        <v>2017</v>
      </c>
      <c r="B131" t="s">
        <v>10</v>
      </c>
      <c r="C131" t="s">
        <v>65</v>
      </c>
      <c r="D131">
        <v>1</v>
      </c>
      <c r="E131">
        <v>0.25529721869999999</v>
      </c>
      <c r="F131">
        <v>-0.24508532999999999</v>
      </c>
      <c r="G131">
        <v>0.75567976749999999</v>
      </c>
      <c r="H131">
        <f>IF(d_race_data[[#This Row],[ageadj_CI_Lo]]&lt;=0,0,d_race_data[[#This Row],[ageadj_CI_Lo]])</f>
        <v>0</v>
      </c>
      <c r="I131" t="str">
        <f>_xlfn.CONCAT("(",ROUND(d_race_data[[#This Row],[ci_lo_fix]],1),"-",ROUND(d_race_data[[#This Row],[ageadj_CI_Hi]],1),")")</f>
        <v>(0-0.8)</v>
      </c>
    </row>
    <row r="132" spans="1:9" x14ac:dyDescent="0.25">
      <c r="A132">
        <v>2017</v>
      </c>
      <c r="B132" t="s">
        <v>14</v>
      </c>
      <c r="C132" t="s">
        <v>65</v>
      </c>
      <c r="D132">
        <v>1</v>
      </c>
      <c r="E132">
        <v>0.25529721869999999</v>
      </c>
      <c r="F132">
        <v>-0.24508532999999999</v>
      </c>
      <c r="G132">
        <v>0.75567976749999999</v>
      </c>
      <c r="H132">
        <f>IF(d_race_data[[#This Row],[ageadj_CI_Lo]]&lt;=0,0,d_race_data[[#This Row],[ageadj_CI_Lo]])</f>
        <v>0</v>
      </c>
      <c r="I132" t="str">
        <f>_xlfn.CONCAT("(",ROUND(d_race_data[[#This Row],[ci_lo_fix]],1),"-",ROUND(d_race_data[[#This Row],[ageadj_CI_Hi]],1),")")</f>
        <v>(0-0.8)</v>
      </c>
    </row>
    <row r="133" spans="1:9" x14ac:dyDescent="0.25">
      <c r="A133">
        <v>2017</v>
      </c>
      <c r="B133" t="s">
        <v>16</v>
      </c>
      <c r="C133" t="s">
        <v>65</v>
      </c>
      <c r="D133">
        <v>1</v>
      </c>
      <c r="E133">
        <v>0.27452378090000001</v>
      </c>
      <c r="F133">
        <v>-0.26354283000000001</v>
      </c>
      <c r="G133">
        <v>0.81259039150000001</v>
      </c>
      <c r="H133">
        <f>IF(d_race_data[[#This Row],[ageadj_CI_Lo]]&lt;=0,0,d_race_data[[#This Row],[ageadj_CI_Lo]])</f>
        <v>0</v>
      </c>
      <c r="I133" t="str">
        <f>_xlfn.CONCAT("(",ROUND(d_race_data[[#This Row],[ci_lo_fix]],1),"-",ROUND(d_race_data[[#This Row],[ageadj_CI_Hi]],1),")")</f>
        <v>(0-0.8)</v>
      </c>
    </row>
    <row r="134" spans="1:9" x14ac:dyDescent="0.25">
      <c r="A134">
        <v>2017</v>
      </c>
      <c r="B134" t="s">
        <v>10</v>
      </c>
      <c r="C134" t="s">
        <v>66</v>
      </c>
      <c r="D134">
        <v>3</v>
      </c>
      <c r="E134">
        <v>0.65114225749999999</v>
      </c>
      <c r="F134">
        <v>-8.5694570999999997E-2</v>
      </c>
      <c r="G134">
        <v>1.3879790863999999</v>
      </c>
      <c r="H134">
        <f>IF(d_race_data[[#This Row],[ageadj_CI_Lo]]&lt;=0,0,d_race_data[[#This Row],[ageadj_CI_Lo]])</f>
        <v>0</v>
      </c>
      <c r="I134" t="str">
        <f>_xlfn.CONCAT("(",ROUND(d_race_data[[#This Row],[ci_lo_fix]],1),"-",ROUND(d_race_data[[#This Row],[ageadj_CI_Hi]],1),")")</f>
        <v>(0-1.4)</v>
      </c>
    </row>
    <row r="135" spans="1:9" x14ac:dyDescent="0.25">
      <c r="A135">
        <v>2017</v>
      </c>
      <c r="B135" t="s">
        <v>16</v>
      </c>
      <c r="C135" t="s">
        <v>66</v>
      </c>
      <c r="D135">
        <v>1</v>
      </c>
      <c r="E135">
        <v>0.12953221619999999</v>
      </c>
      <c r="F135">
        <v>-0.124350928</v>
      </c>
      <c r="G135">
        <v>0.38341535989999997</v>
      </c>
      <c r="H135">
        <f>IF(d_race_data[[#This Row],[ageadj_CI_Lo]]&lt;=0,0,d_race_data[[#This Row],[ageadj_CI_Lo]])</f>
        <v>0</v>
      </c>
      <c r="I135" t="str">
        <f>_xlfn.CONCAT("(",ROUND(d_race_data[[#This Row],[ci_lo_fix]],1),"-",ROUND(d_race_data[[#This Row],[ageadj_CI_Hi]],1),")")</f>
        <v>(0-0.4)</v>
      </c>
    </row>
    <row r="136" spans="1:9" x14ac:dyDescent="0.25">
      <c r="A136">
        <v>2017</v>
      </c>
      <c r="B136" t="s">
        <v>18</v>
      </c>
      <c r="C136" t="s">
        <v>66</v>
      </c>
      <c r="D136">
        <v>1</v>
      </c>
      <c r="E136">
        <v>0.22549633890000001</v>
      </c>
      <c r="F136">
        <v>-0.216476485</v>
      </c>
      <c r="G136">
        <v>0.66746916320000005</v>
      </c>
      <c r="H136">
        <f>IF(d_race_data[[#This Row],[ageadj_CI_Lo]]&lt;=0,0,d_race_data[[#This Row],[ageadj_CI_Lo]])</f>
        <v>0</v>
      </c>
      <c r="I136" t="str">
        <f>_xlfn.CONCAT("(",ROUND(d_race_data[[#This Row],[ci_lo_fix]],1),"-",ROUND(d_race_data[[#This Row],[ageadj_CI_Hi]],1),")")</f>
        <v>(0-0.7)</v>
      </c>
    </row>
    <row r="137" spans="1:9" x14ac:dyDescent="0.25">
      <c r="A137">
        <v>2017</v>
      </c>
      <c r="B137" t="s">
        <v>21</v>
      </c>
      <c r="C137" t="s">
        <v>66</v>
      </c>
      <c r="D137">
        <v>1</v>
      </c>
      <c r="E137">
        <v>0.12970715350000001</v>
      </c>
      <c r="F137">
        <v>-0.12451886700000001</v>
      </c>
      <c r="G137">
        <v>0.38393317430000001</v>
      </c>
      <c r="H137">
        <f>IF(d_race_data[[#This Row],[ageadj_CI_Lo]]&lt;=0,0,d_race_data[[#This Row],[ageadj_CI_Lo]])</f>
        <v>0</v>
      </c>
      <c r="I137" t="str">
        <f>_xlfn.CONCAT("(",ROUND(d_race_data[[#This Row],[ci_lo_fix]],1),"-",ROUND(d_race_data[[#This Row],[ageadj_CI_Hi]],1),")")</f>
        <v>(0-0.4)</v>
      </c>
    </row>
    <row r="138" spans="1:9" x14ac:dyDescent="0.25">
      <c r="A138">
        <v>2017</v>
      </c>
      <c r="B138" t="s">
        <v>10</v>
      </c>
      <c r="C138" t="s">
        <v>44</v>
      </c>
      <c r="D138">
        <v>2</v>
      </c>
      <c r="H138">
        <f>IF(d_race_data[[#This Row],[ageadj_CI_Lo]]&lt;=0,0,d_race_data[[#This Row],[ageadj_CI_Lo]])</f>
        <v>0</v>
      </c>
      <c r="I138" t="str">
        <f>_xlfn.CONCAT("(",ROUND(d_race_data[[#This Row],[ci_lo_fix]],1),"-",ROUND(d_race_data[[#This Row],[ageadj_CI_Hi]],1),")")</f>
        <v>(0-0)</v>
      </c>
    </row>
    <row r="139" spans="1:9" x14ac:dyDescent="0.25">
      <c r="A139">
        <v>2018</v>
      </c>
      <c r="B139" t="s">
        <v>10</v>
      </c>
      <c r="C139" t="s">
        <v>62</v>
      </c>
      <c r="D139">
        <v>24</v>
      </c>
      <c r="E139">
        <v>0.91900534970000003</v>
      </c>
      <c r="F139">
        <v>0.55132663400000004</v>
      </c>
      <c r="G139">
        <v>1.2866840654</v>
      </c>
      <c r="H139">
        <f>IF(d_race_data[[#This Row],[ageadj_CI_Lo]]&lt;=0,0,d_race_data[[#This Row],[ageadj_CI_Lo]])</f>
        <v>0.55132663400000004</v>
      </c>
      <c r="I139" t="str">
        <f>_xlfn.CONCAT("(",ROUND(d_race_data[[#This Row],[ci_lo_fix]],1),"-",ROUND(d_race_data[[#This Row],[ageadj_CI_Hi]],1),")")</f>
        <v>(0.6-1.3)</v>
      </c>
    </row>
    <row r="140" spans="1:9" x14ac:dyDescent="0.25">
      <c r="A140">
        <v>2018</v>
      </c>
      <c r="B140" t="s">
        <v>14</v>
      </c>
      <c r="C140" t="s">
        <v>62</v>
      </c>
      <c r="D140">
        <v>4</v>
      </c>
      <c r="E140">
        <v>0.17123335880000001</v>
      </c>
      <c r="F140">
        <v>3.4246671999999998E-3</v>
      </c>
      <c r="G140">
        <v>0.33904205040000002</v>
      </c>
      <c r="H140">
        <f>IF(d_race_data[[#This Row],[ageadj_CI_Lo]]&lt;=0,0,d_race_data[[#This Row],[ageadj_CI_Lo]])</f>
        <v>3.4246671999999998E-3</v>
      </c>
      <c r="I140" t="str">
        <f>_xlfn.CONCAT("(",ROUND(d_race_data[[#This Row],[ci_lo_fix]],1),"-",ROUND(d_race_data[[#This Row],[ageadj_CI_Hi]],1),")")</f>
        <v>(0-0.3)</v>
      </c>
    </row>
    <row r="141" spans="1:9" x14ac:dyDescent="0.25">
      <c r="A141">
        <v>2018</v>
      </c>
      <c r="B141" t="s">
        <v>16</v>
      </c>
      <c r="C141" t="s">
        <v>62</v>
      </c>
      <c r="D141">
        <v>1</v>
      </c>
      <c r="E141">
        <v>4.5679080699999999E-2</v>
      </c>
      <c r="F141">
        <v>-4.3851916999999997E-2</v>
      </c>
      <c r="G141">
        <v>0.1352100789</v>
      </c>
      <c r="H141">
        <f>IF(d_race_data[[#This Row],[ageadj_CI_Lo]]&lt;=0,0,d_race_data[[#This Row],[ageadj_CI_Lo]])</f>
        <v>0</v>
      </c>
      <c r="I141" t="str">
        <f>_xlfn.CONCAT("(",ROUND(d_race_data[[#This Row],[ci_lo_fix]],1),"-",ROUND(d_race_data[[#This Row],[ageadj_CI_Hi]],1),")")</f>
        <v>(0-0.1)</v>
      </c>
    </row>
    <row r="142" spans="1:9" x14ac:dyDescent="0.25">
      <c r="A142">
        <v>2018</v>
      </c>
      <c r="B142" t="s">
        <v>17</v>
      </c>
      <c r="C142" t="s">
        <v>62</v>
      </c>
      <c r="D142">
        <v>5</v>
      </c>
      <c r="E142">
        <v>0.22022185450000001</v>
      </c>
      <c r="F142">
        <v>2.7188888099999999E-2</v>
      </c>
      <c r="G142">
        <v>0.41325482099999999</v>
      </c>
      <c r="H142">
        <f>IF(d_race_data[[#This Row],[ageadj_CI_Lo]]&lt;=0,0,d_race_data[[#This Row],[ageadj_CI_Lo]])</f>
        <v>2.7188888099999999E-2</v>
      </c>
      <c r="I142" t="str">
        <f>_xlfn.CONCAT("(",ROUND(d_race_data[[#This Row],[ci_lo_fix]],1),"-",ROUND(d_race_data[[#This Row],[ageadj_CI_Hi]],1),")")</f>
        <v>(0-0.4)</v>
      </c>
    </row>
    <row r="143" spans="1:9" x14ac:dyDescent="0.25">
      <c r="A143">
        <v>2018</v>
      </c>
      <c r="B143" t="s">
        <v>18</v>
      </c>
      <c r="C143" t="s">
        <v>62</v>
      </c>
      <c r="D143">
        <v>11</v>
      </c>
      <c r="E143">
        <v>0.48281337479999997</v>
      </c>
      <c r="F143">
        <v>0.19748890350000001</v>
      </c>
      <c r="G143">
        <v>0.76813784600000001</v>
      </c>
      <c r="H143">
        <f>IF(d_race_data[[#This Row],[ageadj_CI_Lo]]&lt;=0,0,d_race_data[[#This Row],[ageadj_CI_Lo]])</f>
        <v>0.19748890350000001</v>
      </c>
      <c r="I143" t="str">
        <f>_xlfn.CONCAT("(",ROUND(d_race_data[[#This Row],[ci_lo_fix]],1),"-",ROUND(d_race_data[[#This Row],[ageadj_CI_Hi]],1),")")</f>
        <v>(0.2-0.8)</v>
      </c>
    </row>
    <row r="144" spans="1:9" x14ac:dyDescent="0.25">
      <c r="A144">
        <v>2018</v>
      </c>
      <c r="B144" t="s">
        <v>20</v>
      </c>
      <c r="C144" t="s">
        <v>62</v>
      </c>
      <c r="D144">
        <v>2</v>
      </c>
      <c r="E144">
        <v>7.9944705300000002E-2</v>
      </c>
      <c r="F144">
        <v>-3.0853003E-2</v>
      </c>
      <c r="G144">
        <v>0.190742414</v>
      </c>
      <c r="H144">
        <f>IF(d_race_data[[#This Row],[ageadj_CI_Lo]]&lt;=0,0,d_race_data[[#This Row],[ageadj_CI_Lo]])</f>
        <v>0</v>
      </c>
      <c r="I144" t="str">
        <f>_xlfn.CONCAT("(",ROUND(d_race_data[[#This Row],[ci_lo_fix]],1),"-",ROUND(d_race_data[[#This Row],[ageadj_CI_Hi]],1),")")</f>
        <v>(0-0.2)</v>
      </c>
    </row>
    <row r="145" spans="1:9" x14ac:dyDescent="0.25">
      <c r="A145">
        <v>2018</v>
      </c>
      <c r="B145" t="s">
        <v>21</v>
      </c>
      <c r="C145" t="s">
        <v>62</v>
      </c>
      <c r="D145">
        <v>20</v>
      </c>
      <c r="E145">
        <v>0.87583015360000005</v>
      </c>
      <c r="F145">
        <v>0.49198066460000001</v>
      </c>
      <c r="G145">
        <v>1.2596796427000001</v>
      </c>
      <c r="H145">
        <f>IF(d_race_data[[#This Row],[ageadj_CI_Lo]]&lt;=0,0,d_race_data[[#This Row],[ageadj_CI_Lo]])</f>
        <v>0.49198066460000001</v>
      </c>
      <c r="I145" t="str">
        <f>_xlfn.CONCAT("(",ROUND(d_race_data[[#This Row],[ci_lo_fix]],1),"-",ROUND(d_race_data[[#This Row],[ageadj_CI_Hi]],1),")")</f>
        <v>(0.5-1.3)</v>
      </c>
    </row>
    <row r="146" spans="1:9" x14ac:dyDescent="0.25">
      <c r="A146">
        <v>2018</v>
      </c>
      <c r="B146" t="s">
        <v>22</v>
      </c>
      <c r="C146" t="s">
        <v>62</v>
      </c>
      <c r="D146">
        <v>1</v>
      </c>
      <c r="E146">
        <v>8.1411506800000005E-2</v>
      </c>
      <c r="F146">
        <v>-7.8155047000000005E-2</v>
      </c>
      <c r="G146">
        <v>0.2409780601</v>
      </c>
      <c r="H146">
        <f>IF(d_race_data[[#This Row],[ageadj_CI_Lo]]&lt;=0,0,d_race_data[[#This Row],[ageadj_CI_Lo]])</f>
        <v>0</v>
      </c>
      <c r="I146" t="str">
        <f>_xlfn.CONCAT("(",ROUND(d_race_data[[#This Row],[ci_lo_fix]],1),"-",ROUND(d_race_data[[#This Row],[ageadj_CI_Hi]],1),")")</f>
        <v>(0-0.2)</v>
      </c>
    </row>
    <row r="147" spans="1:9" x14ac:dyDescent="0.25">
      <c r="A147">
        <v>2018</v>
      </c>
      <c r="B147" t="s">
        <v>10</v>
      </c>
      <c r="C147" t="s">
        <v>63</v>
      </c>
      <c r="D147">
        <v>1</v>
      </c>
      <c r="E147">
        <v>0.57862760980000005</v>
      </c>
      <c r="F147">
        <v>-0.55548250499999996</v>
      </c>
      <c r="G147">
        <v>1.7127377249</v>
      </c>
      <c r="H147">
        <f>IF(d_race_data[[#This Row],[ageadj_CI_Lo]]&lt;=0,0,d_race_data[[#This Row],[ageadj_CI_Lo]])</f>
        <v>0</v>
      </c>
      <c r="I147" t="str">
        <f>_xlfn.CONCAT("(",ROUND(d_race_data[[#This Row],[ci_lo_fix]],1),"-",ROUND(d_race_data[[#This Row],[ageadj_CI_Hi]],1),")")</f>
        <v>(0-1.7)</v>
      </c>
    </row>
    <row r="148" spans="1:9" x14ac:dyDescent="0.25">
      <c r="A148">
        <v>2018</v>
      </c>
      <c r="B148" t="s">
        <v>21</v>
      </c>
      <c r="C148" t="s">
        <v>63</v>
      </c>
      <c r="D148">
        <v>1</v>
      </c>
      <c r="E148">
        <v>0.30375144999999998</v>
      </c>
      <c r="F148">
        <v>-0.29160139200000001</v>
      </c>
      <c r="G148">
        <v>0.89910429209999998</v>
      </c>
      <c r="H148">
        <f>IF(d_race_data[[#This Row],[ageadj_CI_Lo]]&lt;=0,0,d_race_data[[#This Row],[ageadj_CI_Lo]])</f>
        <v>0</v>
      </c>
      <c r="I148" t="str">
        <f>_xlfn.CONCAT("(",ROUND(d_race_data[[#This Row],[ci_lo_fix]],1),"-",ROUND(d_race_data[[#This Row],[ageadj_CI_Hi]],1),")")</f>
        <v>(0-0.9)</v>
      </c>
    </row>
    <row r="149" spans="1:9" x14ac:dyDescent="0.25">
      <c r="A149">
        <v>2018</v>
      </c>
      <c r="B149" t="s">
        <v>10</v>
      </c>
      <c r="C149" t="s">
        <v>64</v>
      </c>
      <c r="D149">
        <v>1</v>
      </c>
      <c r="E149">
        <v>1.8560152438999999</v>
      </c>
      <c r="F149">
        <v>-1.781774634</v>
      </c>
      <c r="G149">
        <v>5.4938051219000004</v>
      </c>
      <c r="H149">
        <f>IF(d_race_data[[#This Row],[ageadj_CI_Lo]]&lt;=0,0,d_race_data[[#This Row],[ageadj_CI_Lo]])</f>
        <v>0</v>
      </c>
      <c r="I149" t="str">
        <f>_xlfn.CONCAT("(",ROUND(d_race_data[[#This Row],[ci_lo_fix]],1),"-",ROUND(d_race_data[[#This Row],[ageadj_CI_Hi]],1),")")</f>
        <v>(0-5.5)</v>
      </c>
    </row>
    <row r="150" spans="1:9" x14ac:dyDescent="0.25">
      <c r="A150">
        <v>2018</v>
      </c>
      <c r="B150" t="s">
        <v>10</v>
      </c>
      <c r="C150" t="s">
        <v>65</v>
      </c>
      <c r="D150">
        <v>1</v>
      </c>
      <c r="E150">
        <v>0.25948592990000002</v>
      </c>
      <c r="F150">
        <v>-0.24910649300000001</v>
      </c>
      <c r="G150">
        <v>0.76807835260000001</v>
      </c>
      <c r="H150">
        <f>IF(d_race_data[[#This Row],[ageadj_CI_Lo]]&lt;=0,0,d_race_data[[#This Row],[ageadj_CI_Lo]])</f>
        <v>0</v>
      </c>
      <c r="I150" t="str">
        <f>_xlfn.CONCAT("(",ROUND(d_race_data[[#This Row],[ci_lo_fix]],1),"-",ROUND(d_race_data[[#This Row],[ageadj_CI_Hi]],1),")")</f>
        <v>(0-0.8)</v>
      </c>
    </row>
    <row r="151" spans="1:9" x14ac:dyDescent="0.25">
      <c r="A151">
        <v>2018</v>
      </c>
      <c r="B151" t="s">
        <v>14</v>
      </c>
      <c r="C151" t="s">
        <v>65</v>
      </c>
      <c r="D151">
        <v>1</v>
      </c>
      <c r="E151">
        <v>0.24259128999999999</v>
      </c>
      <c r="F151">
        <v>-0.23288763800000001</v>
      </c>
      <c r="G151">
        <v>0.71807021849999997</v>
      </c>
      <c r="H151">
        <f>IF(d_race_data[[#This Row],[ageadj_CI_Lo]]&lt;=0,0,d_race_data[[#This Row],[ageadj_CI_Lo]])</f>
        <v>0</v>
      </c>
      <c r="I151" t="str">
        <f>_xlfn.CONCAT("(",ROUND(d_race_data[[#This Row],[ci_lo_fix]],1),"-",ROUND(d_race_data[[#This Row],[ageadj_CI_Hi]],1),")")</f>
        <v>(0-0.7)</v>
      </c>
    </row>
    <row r="152" spans="1:9" x14ac:dyDescent="0.25">
      <c r="A152">
        <v>2018</v>
      </c>
      <c r="B152" t="s">
        <v>16</v>
      </c>
      <c r="C152" t="s">
        <v>65</v>
      </c>
      <c r="D152">
        <v>1</v>
      </c>
      <c r="E152">
        <v>0.25948592990000002</v>
      </c>
      <c r="F152">
        <v>-0.24910649300000001</v>
      </c>
      <c r="G152">
        <v>0.76807835260000001</v>
      </c>
      <c r="H152">
        <f>IF(d_race_data[[#This Row],[ageadj_CI_Lo]]&lt;=0,0,d_race_data[[#This Row],[ageadj_CI_Lo]])</f>
        <v>0</v>
      </c>
      <c r="I152" t="str">
        <f>_xlfn.CONCAT("(",ROUND(d_race_data[[#This Row],[ci_lo_fix]],1),"-",ROUND(d_race_data[[#This Row],[ageadj_CI_Hi]],1),")")</f>
        <v>(0-0.8)</v>
      </c>
    </row>
    <row r="153" spans="1:9" x14ac:dyDescent="0.25">
      <c r="A153">
        <v>2018</v>
      </c>
      <c r="B153" t="s">
        <v>21</v>
      </c>
      <c r="C153" t="s">
        <v>65</v>
      </c>
      <c r="D153">
        <v>1</v>
      </c>
      <c r="E153">
        <v>0.25948592990000002</v>
      </c>
      <c r="F153">
        <v>-0.24910649300000001</v>
      </c>
      <c r="G153">
        <v>0.76807835260000001</v>
      </c>
      <c r="H153">
        <f>IF(d_race_data[[#This Row],[ageadj_CI_Lo]]&lt;=0,0,d_race_data[[#This Row],[ageadj_CI_Lo]])</f>
        <v>0</v>
      </c>
      <c r="I153" t="str">
        <f>_xlfn.CONCAT("(",ROUND(d_race_data[[#This Row],[ci_lo_fix]],1),"-",ROUND(d_race_data[[#This Row],[ageadj_CI_Hi]],1),")")</f>
        <v>(0-0.8)</v>
      </c>
    </row>
    <row r="154" spans="1:9" x14ac:dyDescent="0.25">
      <c r="A154">
        <v>2018</v>
      </c>
      <c r="B154" t="s">
        <v>10</v>
      </c>
      <c r="C154" t="s">
        <v>66</v>
      </c>
      <c r="D154">
        <v>1</v>
      </c>
      <c r="E154">
        <v>0.12459711010000001</v>
      </c>
      <c r="F154">
        <v>-0.119613226</v>
      </c>
      <c r="G154">
        <v>0.36880744580000002</v>
      </c>
      <c r="H154">
        <f>IF(d_race_data[[#This Row],[ageadj_CI_Lo]]&lt;=0,0,d_race_data[[#This Row],[ageadj_CI_Lo]])</f>
        <v>0</v>
      </c>
      <c r="I154" t="str">
        <f>_xlfn.CONCAT("(",ROUND(d_race_data[[#This Row],[ci_lo_fix]],1),"-",ROUND(d_race_data[[#This Row],[ageadj_CI_Hi]],1),")")</f>
        <v>(0-0.4)</v>
      </c>
    </row>
    <row r="155" spans="1:9" x14ac:dyDescent="0.25">
      <c r="A155">
        <v>2018</v>
      </c>
      <c r="B155" t="s">
        <v>14</v>
      </c>
      <c r="C155" t="s">
        <v>66</v>
      </c>
      <c r="D155">
        <v>1</v>
      </c>
      <c r="E155">
        <v>0.21067155709999999</v>
      </c>
      <c r="F155">
        <v>-0.202244695</v>
      </c>
      <c r="G155">
        <v>0.6235878091</v>
      </c>
      <c r="H155">
        <f>IF(d_race_data[[#This Row],[ageadj_CI_Lo]]&lt;=0,0,d_race_data[[#This Row],[ageadj_CI_Lo]])</f>
        <v>0</v>
      </c>
      <c r="I155" t="str">
        <f>_xlfn.CONCAT("(",ROUND(d_race_data[[#This Row],[ci_lo_fix]],1),"-",ROUND(d_race_data[[#This Row],[ageadj_CI_Hi]],1),")")</f>
        <v>(0-0.6)</v>
      </c>
    </row>
    <row r="156" spans="1:9" x14ac:dyDescent="0.25">
      <c r="A156">
        <v>2018</v>
      </c>
      <c r="B156" t="s">
        <v>16</v>
      </c>
      <c r="C156" t="s">
        <v>66</v>
      </c>
      <c r="D156">
        <v>1</v>
      </c>
      <c r="E156">
        <v>9.4186888499999996E-2</v>
      </c>
      <c r="F156">
        <v>-9.0419413000000004E-2</v>
      </c>
      <c r="G156">
        <v>0.27879319000000002</v>
      </c>
      <c r="H156">
        <f>IF(d_race_data[[#This Row],[ageadj_CI_Lo]]&lt;=0,0,d_race_data[[#This Row],[ageadj_CI_Lo]])</f>
        <v>0</v>
      </c>
      <c r="I156" t="str">
        <f>_xlfn.CONCAT("(",ROUND(d_race_data[[#This Row],[ci_lo_fix]],1),"-",ROUND(d_race_data[[#This Row],[ageadj_CI_Hi]],1),")")</f>
        <v>(0-0.3)</v>
      </c>
    </row>
    <row r="157" spans="1:9" x14ac:dyDescent="0.25">
      <c r="A157">
        <v>2018</v>
      </c>
      <c r="B157" t="s">
        <v>18</v>
      </c>
      <c r="C157" t="s">
        <v>66</v>
      </c>
      <c r="D157">
        <v>1</v>
      </c>
      <c r="E157">
        <v>0.21067155709999999</v>
      </c>
      <c r="F157">
        <v>-0.202244695</v>
      </c>
      <c r="G157">
        <v>0.6235878091</v>
      </c>
      <c r="H157">
        <f>IF(d_race_data[[#This Row],[ageadj_CI_Lo]]&lt;=0,0,d_race_data[[#This Row],[ageadj_CI_Lo]])</f>
        <v>0</v>
      </c>
      <c r="I157" t="str">
        <f>_xlfn.CONCAT("(",ROUND(d_race_data[[#This Row],[ci_lo_fix]],1),"-",ROUND(d_race_data[[#This Row],[ageadj_CI_Hi]],1),")")</f>
        <v>(0-0.6)</v>
      </c>
    </row>
    <row r="158" spans="1:9" x14ac:dyDescent="0.25">
      <c r="A158">
        <v>2018</v>
      </c>
      <c r="B158" t="s">
        <v>21</v>
      </c>
      <c r="C158" t="s">
        <v>66</v>
      </c>
      <c r="D158">
        <v>3</v>
      </c>
      <c r="E158">
        <v>0.86380478900000002</v>
      </c>
      <c r="F158">
        <v>-0.113682349</v>
      </c>
      <c r="G158">
        <v>1.8412919267000001</v>
      </c>
      <c r="H158">
        <f>IF(d_race_data[[#This Row],[ageadj_CI_Lo]]&lt;=0,0,d_race_data[[#This Row],[ageadj_CI_Lo]])</f>
        <v>0</v>
      </c>
      <c r="I158" t="str">
        <f>_xlfn.CONCAT("(",ROUND(d_race_data[[#This Row],[ci_lo_fix]],1),"-",ROUND(d_race_data[[#This Row],[ageadj_CI_Hi]],1),")")</f>
        <v>(0-1.8)</v>
      </c>
    </row>
    <row r="159" spans="1:9" x14ac:dyDescent="0.25">
      <c r="A159">
        <v>2019</v>
      </c>
      <c r="B159" t="s">
        <v>10</v>
      </c>
      <c r="C159" t="s">
        <v>62</v>
      </c>
      <c r="D159">
        <v>25</v>
      </c>
      <c r="E159">
        <v>0.99287890970000003</v>
      </c>
      <c r="F159">
        <v>0.60367037710000004</v>
      </c>
      <c r="G159">
        <v>1.3820874423</v>
      </c>
      <c r="H159">
        <f>IF(d_race_data[[#This Row],[ageadj_CI_Lo]]&lt;=0,0,d_race_data[[#This Row],[ageadj_CI_Lo]])</f>
        <v>0.60367037710000004</v>
      </c>
      <c r="I159" t="str">
        <f>_xlfn.CONCAT("(",ROUND(d_race_data[[#This Row],[ci_lo_fix]],1),"-",ROUND(d_race_data[[#This Row],[ageadj_CI_Hi]],1),")")</f>
        <v>(0.6-1.4)</v>
      </c>
    </row>
    <row r="160" spans="1:9" x14ac:dyDescent="0.25">
      <c r="A160">
        <v>2019</v>
      </c>
      <c r="B160" t="s">
        <v>14</v>
      </c>
      <c r="C160" t="s">
        <v>62</v>
      </c>
      <c r="D160">
        <v>6</v>
      </c>
      <c r="E160">
        <v>0.247428964</v>
      </c>
      <c r="F160">
        <v>4.9444558899999998E-2</v>
      </c>
      <c r="G160">
        <v>0.445413369</v>
      </c>
      <c r="H160">
        <f>IF(d_race_data[[#This Row],[ageadj_CI_Lo]]&lt;=0,0,d_race_data[[#This Row],[ageadj_CI_Lo]])</f>
        <v>4.9444558899999998E-2</v>
      </c>
      <c r="I160" t="str">
        <f>_xlfn.CONCAT("(",ROUND(d_race_data[[#This Row],[ci_lo_fix]],1),"-",ROUND(d_race_data[[#This Row],[ageadj_CI_Hi]],1),")")</f>
        <v>(0-0.4)</v>
      </c>
    </row>
    <row r="161" spans="1:9" x14ac:dyDescent="0.25">
      <c r="A161">
        <v>2019</v>
      </c>
      <c r="B161" t="s">
        <v>16</v>
      </c>
      <c r="C161" t="s">
        <v>62</v>
      </c>
      <c r="D161">
        <v>1</v>
      </c>
      <c r="E161">
        <v>4.9282734100000003E-2</v>
      </c>
      <c r="F161">
        <v>-4.7311424999999997E-2</v>
      </c>
      <c r="G161">
        <v>0.14587689300000001</v>
      </c>
      <c r="H161">
        <f>IF(d_race_data[[#This Row],[ageadj_CI_Lo]]&lt;=0,0,d_race_data[[#This Row],[ageadj_CI_Lo]])</f>
        <v>0</v>
      </c>
      <c r="I161" t="str">
        <f>_xlfn.CONCAT("(",ROUND(d_race_data[[#This Row],[ci_lo_fix]],1),"-",ROUND(d_race_data[[#This Row],[ageadj_CI_Hi]],1),")")</f>
        <v>(0-0.1)</v>
      </c>
    </row>
    <row r="162" spans="1:9" x14ac:dyDescent="0.25">
      <c r="A162">
        <v>2019</v>
      </c>
      <c r="B162" t="s">
        <v>17</v>
      </c>
      <c r="C162" t="s">
        <v>62</v>
      </c>
      <c r="D162">
        <v>5</v>
      </c>
      <c r="E162">
        <v>0.20365789009999999</v>
      </c>
      <c r="F162">
        <v>2.5143878599999999E-2</v>
      </c>
      <c r="G162">
        <v>0.38217190159999997</v>
      </c>
      <c r="H162">
        <f>IF(d_race_data[[#This Row],[ageadj_CI_Lo]]&lt;=0,0,d_race_data[[#This Row],[ageadj_CI_Lo]])</f>
        <v>2.5143878599999999E-2</v>
      </c>
      <c r="I162" t="str">
        <f>_xlfn.CONCAT("(",ROUND(d_race_data[[#This Row],[ci_lo_fix]],1),"-",ROUND(d_race_data[[#This Row],[ageadj_CI_Hi]],1),")")</f>
        <v>(0-0.4)</v>
      </c>
    </row>
    <row r="163" spans="1:9" x14ac:dyDescent="0.25">
      <c r="A163">
        <v>2019</v>
      </c>
      <c r="B163" t="s">
        <v>18</v>
      </c>
      <c r="C163" t="s">
        <v>62</v>
      </c>
      <c r="D163">
        <v>6</v>
      </c>
      <c r="E163">
        <v>0.21018484379999999</v>
      </c>
      <c r="F163">
        <v>4.2001941600000002E-2</v>
      </c>
      <c r="G163">
        <v>0.37836774610000001</v>
      </c>
      <c r="H163">
        <f>IF(d_race_data[[#This Row],[ageadj_CI_Lo]]&lt;=0,0,d_race_data[[#This Row],[ageadj_CI_Lo]])</f>
        <v>4.2001941600000002E-2</v>
      </c>
      <c r="I163" t="str">
        <f>_xlfn.CONCAT("(",ROUND(d_race_data[[#This Row],[ci_lo_fix]],1),"-",ROUND(d_race_data[[#This Row],[ageadj_CI_Hi]],1),")")</f>
        <v>(0-0.4)</v>
      </c>
    </row>
    <row r="164" spans="1:9" x14ac:dyDescent="0.25">
      <c r="A164">
        <v>2019</v>
      </c>
      <c r="B164" t="s">
        <v>20</v>
      </c>
      <c r="C164" t="s">
        <v>62</v>
      </c>
      <c r="D164">
        <v>1</v>
      </c>
      <c r="E164">
        <v>4.9282734100000003E-2</v>
      </c>
      <c r="F164">
        <v>-4.7311424999999997E-2</v>
      </c>
      <c r="G164">
        <v>0.14587689300000001</v>
      </c>
      <c r="H164">
        <f>IF(d_race_data[[#This Row],[ageadj_CI_Lo]]&lt;=0,0,d_race_data[[#This Row],[ageadj_CI_Lo]])</f>
        <v>0</v>
      </c>
      <c r="I164" t="str">
        <f>_xlfn.CONCAT("(",ROUND(d_race_data[[#This Row],[ci_lo_fix]],1),"-",ROUND(d_race_data[[#This Row],[ageadj_CI_Hi]],1),")")</f>
        <v>(0-0.1)</v>
      </c>
    </row>
    <row r="165" spans="1:9" x14ac:dyDescent="0.25">
      <c r="A165">
        <v>2019</v>
      </c>
      <c r="B165" t="s">
        <v>21</v>
      </c>
      <c r="C165" t="s">
        <v>62</v>
      </c>
      <c r="D165">
        <v>9</v>
      </c>
      <c r="E165">
        <v>0.3587114099</v>
      </c>
      <c r="F165">
        <v>0.1243532888</v>
      </c>
      <c r="G165">
        <v>0.59306953100000004</v>
      </c>
      <c r="H165">
        <f>IF(d_race_data[[#This Row],[ageadj_CI_Lo]]&lt;=0,0,d_race_data[[#This Row],[ageadj_CI_Lo]])</f>
        <v>0.1243532888</v>
      </c>
      <c r="I165" t="str">
        <f>_xlfn.CONCAT("(",ROUND(d_race_data[[#This Row],[ci_lo_fix]],1),"-",ROUND(d_race_data[[#This Row],[ageadj_CI_Hi]],1),")")</f>
        <v>(0.1-0.6)</v>
      </c>
    </row>
    <row r="166" spans="1:9" x14ac:dyDescent="0.25">
      <c r="A166">
        <v>2019</v>
      </c>
      <c r="B166" t="s">
        <v>22</v>
      </c>
      <c r="C166" t="s">
        <v>62</v>
      </c>
      <c r="D166">
        <v>2</v>
      </c>
      <c r="E166">
        <v>9.3053807899999993E-2</v>
      </c>
      <c r="F166">
        <v>-3.5912189999999997E-2</v>
      </c>
      <c r="G166">
        <v>0.22201980599999999</v>
      </c>
      <c r="H166">
        <f>IF(d_race_data[[#This Row],[ageadj_CI_Lo]]&lt;=0,0,d_race_data[[#This Row],[ageadj_CI_Lo]])</f>
        <v>0</v>
      </c>
      <c r="I166" t="str">
        <f>_xlfn.CONCAT("(",ROUND(d_race_data[[#This Row],[ci_lo_fix]],1),"-",ROUND(d_race_data[[#This Row],[ageadj_CI_Hi]],1),")")</f>
        <v>(0-0.2)</v>
      </c>
    </row>
    <row r="167" spans="1:9" x14ac:dyDescent="0.25">
      <c r="A167">
        <v>2019</v>
      </c>
      <c r="B167" t="s">
        <v>10</v>
      </c>
      <c r="C167" t="s">
        <v>63</v>
      </c>
      <c r="D167">
        <v>2</v>
      </c>
      <c r="E167">
        <v>0.65385453739999999</v>
      </c>
      <c r="F167">
        <v>-0.25234161799999999</v>
      </c>
      <c r="G167">
        <v>1.560050693</v>
      </c>
      <c r="H167">
        <f>IF(d_race_data[[#This Row],[ageadj_CI_Lo]]&lt;=0,0,d_race_data[[#This Row],[ageadj_CI_Lo]])</f>
        <v>0</v>
      </c>
      <c r="I167" t="str">
        <f>_xlfn.CONCAT("(",ROUND(d_race_data[[#This Row],[ci_lo_fix]],1),"-",ROUND(d_race_data[[#This Row],[ageadj_CI_Hi]],1),")")</f>
        <v>(0-1.6)</v>
      </c>
    </row>
    <row r="168" spans="1:9" x14ac:dyDescent="0.25">
      <c r="A168">
        <v>2019</v>
      </c>
      <c r="B168" t="s">
        <v>13</v>
      </c>
      <c r="C168" t="s">
        <v>63</v>
      </c>
      <c r="D168">
        <v>1</v>
      </c>
      <c r="E168">
        <v>0.35991470689999999</v>
      </c>
      <c r="F168">
        <v>-0.34551811900000001</v>
      </c>
      <c r="G168">
        <v>1.0653475324999999</v>
      </c>
      <c r="H168">
        <f>IF(d_race_data[[#This Row],[ageadj_CI_Lo]]&lt;=0,0,d_race_data[[#This Row],[ageadj_CI_Lo]])</f>
        <v>0</v>
      </c>
      <c r="I168" t="str">
        <f>_xlfn.CONCAT("(",ROUND(d_race_data[[#This Row],[ci_lo_fix]],1),"-",ROUND(d_race_data[[#This Row],[ageadj_CI_Hi]],1),")")</f>
        <v>(0-1.1)</v>
      </c>
    </row>
    <row r="169" spans="1:9" x14ac:dyDescent="0.25">
      <c r="A169">
        <v>2019</v>
      </c>
      <c r="B169" t="s">
        <v>14</v>
      </c>
      <c r="C169" t="s">
        <v>63</v>
      </c>
      <c r="D169">
        <v>1</v>
      </c>
      <c r="E169">
        <v>0.6856022047</v>
      </c>
      <c r="F169">
        <v>-0.65817811699999995</v>
      </c>
      <c r="G169">
        <v>2.029382526</v>
      </c>
      <c r="H169">
        <f>IF(d_race_data[[#This Row],[ageadj_CI_Lo]]&lt;=0,0,d_race_data[[#This Row],[ageadj_CI_Lo]])</f>
        <v>0</v>
      </c>
      <c r="I169" t="str">
        <f>_xlfn.CONCAT("(",ROUND(d_race_data[[#This Row],[ci_lo_fix]],1),"-",ROUND(d_race_data[[#This Row],[ageadj_CI_Hi]],1),")")</f>
        <v>(0-2)</v>
      </c>
    </row>
    <row r="170" spans="1:9" x14ac:dyDescent="0.25">
      <c r="A170">
        <v>2019</v>
      </c>
      <c r="B170" t="s">
        <v>17</v>
      </c>
      <c r="C170" t="s">
        <v>63</v>
      </c>
      <c r="D170">
        <v>1</v>
      </c>
      <c r="E170">
        <v>0.39620768490000002</v>
      </c>
      <c r="F170">
        <v>-0.38035937800000003</v>
      </c>
      <c r="G170">
        <v>1.1727747473000001</v>
      </c>
      <c r="H170">
        <f>IF(d_race_data[[#This Row],[ageadj_CI_Lo]]&lt;=0,0,d_race_data[[#This Row],[ageadj_CI_Lo]])</f>
        <v>0</v>
      </c>
      <c r="I170" t="str">
        <f>_xlfn.CONCAT("(",ROUND(d_race_data[[#This Row],[ci_lo_fix]],1),"-",ROUND(d_race_data[[#This Row],[ageadj_CI_Hi]],1),")")</f>
        <v>(0-1.2)</v>
      </c>
    </row>
    <row r="171" spans="1:9" x14ac:dyDescent="0.25">
      <c r="A171">
        <v>2019</v>
      </c>
      <c r="B171" t="s">
        <v>21</v>
      </c>
      <c r="C171" t="s">
        <v>63</v>
      </c>
      <c r="D171">
        <v>2</v>
      </c>
      <c r="E171">
        <v>0.91488656030000004</v>
      </c>
      <c r="F171">
        <v>-0.35308152199999998</v>
      </c>
      <c r="G171">
        <v>2.1828546422000001</v>
      </c>
      <c r="H171">
        <f>IF(d_race_data[[#This Row],[ageadj_CI_Lo]]&lt;=0,0,d_race_data[[#This Row],[ageadj_CI_Lo]])</f>
        <v>0</v>
      </c>
      <c r="I171" t="str">
        <f>_xlfn.CONCAT("(",ROUND(d_race_data[[#This Row],[ci_lo_fix]],1),"-",ROUND(d_race_data[[#This Row],[ageadj_CI_Hi]],1),")")</f>
        <v>(0-2.2)</v>
      </c>
    </row>
    <row r="172" spans="1:9" x14ac:dyDescent="0.25">
      <c r="A172">
        <v>2019</v>
      </c>
      <c r="B172" t="s">
        <v>18</v>
      </c>
      <c r="C172" t="s">
        <v>64</v>
      </c>
      <c r="D172">
        <v>1</v>
      </c>
      <c r="E172">
        <v>2.1630329711999998</v>
      </c>
      <c r="F172">
        <v>-2.0765116520000002</v>
      </c>
      <c r="G172">
        <v>6.4025775949000003</v>
      </c>
      <c r="H172">
        <f>IF(d_race_data[[#This Row],[ageadj_CI_Lo]]&lt;=0,0,d_race_data[[#This Row],[ageadj_CI_Lo]])</f>
        <v>0</v>
      </c>
      <c r="I172" t="str">
        <f>_xlfn.CONCAT("(",ROUND(d_race_data[[#This Row],[ci_lo_fix]],1),"-",ROUND(d_race_data[[#This Row],[ageadj_CI_Hi]],1),")")</f>
        <v>(0-6.4)</v>
      </c>
    </row>
    <row r="173" spans="1:9" x14ac:dyDescent="0.25">
      <c r="A173">
        <v>2019</v>
      </c>
      <c r="B173" t="s">
        <v>21</v>
      </c>
      <c r="C173" t="s">
        <v>64</v>
      </c>
      <c r="D173">
        <v>2</v>
      </c>
      <c r="E173">
        <v>7.4346305829999997</v>
      </c>
      <c r="F173">
        <v>-2.8692417109999999</v>
      </c>
      <c r="G173">
        <v>17.738502876999998</v>
      </c>
      <c r="H173">
        <f>IF(d_race_data[[#This Row],[ageadj_CI_Lo]]&lt;=0,0,d_race_data[[#This Row],[ageadj_CI_Lo]])</f>
        <v>0</v>
      </c>
      <c r="I173" t="str">
        <f>_xlfn.CONCAT("(",ROUND(d_race_data[[#This Row],[ci_lo_fix]],1),"-",ROUND(d_race_data[[#This Row],[ageadj_CI_Hi]],1),")")</f>
        <v>(0-17.7)</v>
      </c>
    </row>
    <row r="174" spans="1:9" x14ac:dyDescent="0.25">
      <c r="A174">
        <v>2019</v>
      </c>
      <c r="B174" t="s">
        <v>14</v>
      </c>
      <c r="C174" t="s">
        <v>65</v>
      </c>
      <c r="D174">
        <v>1</v>
      </c>
      <c r="E174">
        <v>0.50698196559999997</v>
      </c>
      <c r="F174">
        <v>-0.48670268700000002</v>
      </c>
      <c r="G174">
        <v>1.5006666182999999</v>
      </c>
      <c r="H174">
        <f>IF(d_race_data[[#This Row],[ageadj_CI_Lo]]&lt;=0,0,d_race_data[[#This Row],[ageadj_CI_Lo]])</f>
        <v>0</v>
      </c>
      <c r="I174" t="str">
        <f>_xlfn.CONCAT("(",ROUND(d_race_data[[#This Row],[ci_lo_fix]],1),"-",ROUND(d_race_data[[#This Row],[ageadj_CI_Hi]],1),")")</f>
        <v>(0-1.5)</v>
      </c>
    </row>
    <row r="175" spans="1:9" x14ac:dyDescent="0.25">
      <c r="A175">
        <v>2019</v>
      </c>
      <c r="B175" t="s">
        <v>10</v>
      </c>
      <c r="C175" t="s">
        <v>66</v>
      </c>
      <c r="D175">
        <v>1</v>
      </c>
      <c r="E175">
        <v>0.1198060323</v>
      </c>
      <c r="F175">
        <v>-0.115013791</v>
      </c>
      <c r="G175">
        <v>0.35462585549999998</v>
      </c>
      <c r="H175">
        <f>IF(d_race_data[[#This Row],[ageadj_CI_Lo]]&lt;=0,0,d_race_data[[#This Row],[ageadj_CI_Lo]])</f>
        <v>0</v>
      </c>
      <c r="I175" t="str">
        <f>_xlfn.CONCAT("(",ROUND(d_race_data[[#This Row],[ci_lo_fix]],1),"-",ROUND(d_race_data[[#This Row],[ageadj_CI_Hi]],1),")")</f>
        <v>(0-0.4)</v>
      </c>
    </row>
    <row r="176" spans="1:9" x14ac:dyDescent="0.25">
      <c r="A176">
        <v>2019</v>
      </c>
      <c r="B176" t="s">
        <v>13</v>
      </c>
      <c r="C176" t="s">
        <v>66</v>
      </c>
      <c r="D176">
        <v>1</v>
      </c>
      <c r="E176">
        <v>0.41387195430000001</v>
      </c>
      <c r="F176">
        <v>-0.39731707599999999</v>
      </c>
      <c r="G176">
        <v>1.2250609847</v>
      </c>
      <c r="H176">
        <f>IF(d_race_data[[#This Row],[ageadj_CI_Lo]]&lt;=0,0,d_race_data[[#This Row],[ageadj_CI_Lo]])</f>
        <v>0</v>
      </c>
      <c r="I176" t="str">
        <f>_xlfn.CONCAT("(",ROUND(d_race_data[[#This Row],[ci_lo_fix]],1),"-",ROUND(d_race_data[[#This Row],[ageadj_CI_Hi]],1),")")</f>
        <v>(0-1.2)</v>
      </c>
    </row>
    <row r="177" spans="1:9" x14ac:dyDescent="0.25">
      <c r="A177">
        <v>2019</v>
      </c>
      <c r="B177" t="s">
        <v>17</v>
      </c>
      <c r="C177" t="s">
        <v>66</v>
      </c>
      <c r="D177">
        <v>1</v>
      </c>
      <c r="E177">
        <v>0.34544209720000002</v>
      </c>
      <c r="F177">
        <v>-0.33162441300000001</v>
      </c>
      <c r="G177">
        <v>1.0225086077000001</v>
      </c>
      <c r="H177">
        <f>IF(d_race_data[[#This Row],[ageadj_CI_Lo]]&lt;=0,0,d_race_data[[#This Row],[ageadj_CI_Lo]])</f>
        <v>0</v>
      </c>
      <c r="I177" t="str">
        <f>_xlfn.CONCAT("(",ROUND(d_race_data[[#This Row],[ci_lo_fix]],1),"-",ROUND(d_race_data[[#This Row],[ageadj_CI_Hi]],1),")")</f>
        <v>(0-1)</v>
      </c>
    </row>
    <row r="178" spans="1:9" x14ac:dyDescent="0.25">
      <c r="A178">
        <v>2019</v>
      </c>
      <c r="B178" t="s">
        <v>10</v>
      </c>
      <c r="C178" t="s">
        <v>44</v>
      </c>
      <c r="D178">
        <v>1</v>
      </c>
      <c r="H178">
        <f>IF(d_race_data[[#This Row],[ageadj_CI_Lo]]&lt;=0,0,d_race_data[[#This Row],[ageadj_CI_Lo]])</f>
        <v>0</v>
      </c>
      <c r="I178" t="str">
        <f>_xlfn.CONCAT("(",ROUND(d_race_data[[#This Row],[ci_lo_fix]],1),"-",ROUND(d_race_data[[#This Row],[ageadj_CI_Hi]],1),")")</f>
        <v>(0-0)</v>
      </c>
    </row>
    <row r="179" spans="1:9" x14ac:dyDescent="0.25">
      <c r="A179">
        <v>2019</v>
      </c>
      <c r="B179" t="s">
        <v>21</v>
      </c>
      <c r="C179" t="s">
        <v>44</v>
      </c>
      <c r="D179">
        <v>1</v>
      </c>
      <c r="H179">
        <f>IF(d_race_data[[#This Row],[ageadj_CI_Lo]]&lt;=0,0,d_race_data[[#This Row],[ageadj_CI_Lo]])</f>
        <v>0</v>
      </c>
      <c r="I179" t="str">
        <f>_xlfn.CONCAT("(",ROUND(d_race_data[[#This Row],[ci_lo_fix]],1),"-",ROUND(d_race_data[[#This Row],[ageadj_CI_Hi]],1),")")</f>
        <v>(0-0)</v>
      </c>
    </row>
    <row r="180" spans="1:9" x14ac:dyDescent="0.25">
      <c r="A180">
        <v>2019</v>
      </c>
      <c r="B180" t="s">
        <v>22</v>
      </c>
      <c r="C180" t="s">
        <v>44</v>
      </c>
      <c r="D180">
        <v>1</v>
      </c>
      <c r="H180">
        <f>IF(d_race_data[[#This Row],[ageadj_CI_Lo]]&lt;=0,0,d_race_data[[#This Row],[ageadj_CI_Lo]])</f>
        <v>0</v>
      </c>
      <c r="I180" t="str">
        <f>_xlfn.CONCAT("(",ROUND(d_race_data[[#This Row],[ci_lo_fix]],1),"-",ROUND(d_race_data[[#This Row],[ageadj_CI_Hi]],1),")")</f>
        <v>(0-0)</v>
      </c>
    </row>
    <row r="181" spans="1:9" x14ac:dyDescent="0.25">
      <c r="A181">
        <v>2020</v>
      </c>
      <c r="B181" t="s">
        <v>10</v>
      </c>
      <c r="C181" t="s">
        <v>62</v>
      </c>
      <c r="D181">
        <v>32</v>
      </c>
      <c r="E181">
        <v>1.2956543135</v>
      </c>
      <c r="F181">
        <v>0.84673299749999997</v>
      </c>
      <c r="G181">
        <v>1.7445756295999999</v>
      </c>
      <c r="H181">
        <f>IF(d_race_data[[#This Row],[ageadj_CI_Lo]]&lt;=0,0,d_race_data[[#This Row],[ageadj_CI_Lo]])</f>
        <v>0.84673299749999997</v>
      </c>
      <c r="I181" t="str">
        <f>_xlfn.CONCAT("(",ROUND(d_race_data[[#This Row],[ci_lo_fix]],1),"-",ROUND(d_race_data[[#This Row],[ageadj_CI_Hi]],1),")")</f>
        <v>(0.8-1.7)</v>
      </c>
    </row>
    <row r="182" spans="1:9" x14ac:dyDescent="0.25">
      <c r="A182">
        <v>2020</v>
      </c>
      <c r="B182" t="s">
        <v>12</v>
      </c>
      <c r="C182" t="s">
        <v>62</v>
      </c>
      <c r="D182">
        <v>1</v>
      </c>
      <c r="E182">
        <v>3.2949408899999998E-2</v>
      </c>
      <c r="F182">
        <v>-3.1631433E-2</v>
      </c>
      <c r="G182">
        <v>9.7530250400000004E-2</v>
      </c>
      <c r="H182">
        <f>IF(d_race_data[[#This Row],[ageadj_CI_Lo]]&lt;=0,0,d_race_data[[#This Row],[ageadj_CI_Lo]])</f>
        <v>0</v>
      </c>
      <c r="I182" t="str">
        <f>_xlfn.CONCAT("(",ROUND(d_race_data[[#This Row],[ci_lo_fix]],1),"-",ROUND(d_race_data[[#This Row],[ageadj_CI_Hi]],1),")")</f>
        <v>(0-0.1)</v>
      </c>
    </row>
    <row r="183" spans="1:9" x14ac:dyDescent="0.25">
      <c r="A183">
        <v>2020</v>
      </c>
      <c r="B183" t="s">
        <v>13</v>
      </c>
      <c r="C183" t="s">
        <v>62</v>
      </c>
      <c r="D183">
        <v>1</v>
      </c>
      <c r="E183">
        <v>4.25551084E-2</v>
      </c>
      <c r="F183">
        <v>-4.0852904000000002E-2</v>
      </c>
      <c r="G183">
        <v>0.1259631209</v>
      </c>
      <c r="H183">
        <f>IF(d_race_data[[#This Row],[ageadj_CI_Lo]]&lt;=0,0,d_race_data[[#This Row],[ageadj_CI_Lo]])</f>
        <v>0</v>
      </c>
      <c r="I183" t="str">
        <f>_xlfn.CONCAT("(",ROUND(d_race_data[[#This Row],[ci_lo_fix]],1),"-",ROUND(d_race_data[[#This Row],[ageadj_CI_Hi]],1),")")</f>
        <v>(0-0.1)</v>
      </c>
    </row>
    <row r="184" spans="1:9" x14ac:dyDescent="0.25">
      <c r="A184">
        <v>2020</v>
      </c>
      <c r="B184" t="s">
        <v>14</v>
      </c>
      <c r="C184" t="s">
        <v>62</v>
      </c>
      <c r="D184">
        <v>13</v>
      </c>
      <c r="E184">
        <v>0.56540785500000001</v>
      </c>
      <c r="F184">
        <v>0.25804864389999999</v>
      </c>
      <c r="G184">
        <v>0.8727670662</v>
      </c>
      <c r="H184">
        <f>IF(d_race_data[[#This Row],[ageadj_CI_Lo]]&lt;=0,0,d_race_data[[#This Row],[ageadj_CI_Lo]])</f>
        <v>0.25804864389999999</v>
      </c>
      <c r="I184" t="str">
        <f>_xlfn.CONCAT("(",ROUND(d_race_data[[#This Row],[ci_lo_fix]],1),"-",ROUND(d_race_data[[#This Row],[ageadj_CI_Hi]],1),")")</f>
        <v>(0.3-0.9)</v>
      </c>
    </row>
    <row r="185" spans="1:9" x14ac:dyDescent="0.25">
      <c r="A185">
        <v>2020</v>
      </c>
      <c r="B185" t="s">
        <v>16</v>
      </c>
      <c r="C185" t="s">
        <v>62</v>
      </c>
      <c r="D185">
        <v>3</v>
      </c>
      <c r="E185">
        <v>0.1338214791</v>
      </c>
      <c r="F185">
        <v>-1.761178E-2</v>
      </c>
      <c r="G185">
        <v>0.28525473829999998</v>
      </c>
      <c r="H185">
        <f>IF(d_race_data[[#This Row],[ageadj_CI_Lo]]&lt;=0,0,d_race_data[[#This Row],[ageadj_CI_Lo]])</f>
        <v>0</v>
      </c>
      <c r="I185" t="str">
        <f>_xlfn.CONCAT("(",ROUND(d_race_data[[#This Row],[ci_lo_fix]],1),"-",ROUND(d_race_data[[#This Row],[ageadj_CI_Hi]],1),")")</f>
        <v>(0-0.3)</v>
      </c>
    </row>
    <row r="186" spans="1:9" x14ac:dyDescent="0.25">
      <c r="A186">
        <v>2020</v>
      </c>
      <c r="B186" t="s">
        <v>17</v>
      </c>
      <c r="C186" t="s">
        <v>62</v>
      </c>
      <c r="D186">
        <v>8</v>
      </c>
      <c r="E186">
        <v>0.31527176200000001</v>
      </c>
      <c r="F186">
        <v>9.67995772E-2</v>
      </c>
      <c r="G186">
        <v>0.53374394680000004</v>
      </c>
      <c r="H186">
        <f>IF(d_race_data[[#This Row],[ageadj_CI_Lo]]&lt;=0,0,d_race_data[[#This Row],[ageadj_CI_Lo]])</f>
        <v>9.67995772E-2</v>
      </c>
      <c r="I186" t="str">
        <f>_xlfn.CONCAT("(",ROUND(d_race_data[[#This Row],[ci_lo_fix]],1),"-",ROUND(d_race_data[[#This Row],[ageadj_CI_Hi]],1),")")</f>
        <v>(0.1-0.5)</v>
      </c>
    </row>
    <row r="187" spans="1:9" x14ac:dyDescent="0.25">
      <c r="A187">
        <v>2020</v>
      </c>
      <c r="B187" t="s">
        <v>18</v>
      </c>
      <c r="C187" t="s">
        <v>62</v>
      </c>
      <c r="D187">
        <v>7</v>
      </c>
      <c r="E187">
        <v>0.27748364590000002</v>
      </c>
      <c r="F187">
        <v>7.1920884300000001E-2</v>
      </c>
      <c r="G187">
        <v>0.48304640739999999</v>
      </c>
      <c r="H187">
        <f>IF(d_race_data[[#This Row],[ageadj_CI_Lo]]&lt;=0,0,d_race_data[[#This Row],[ageadj_CI_Lo]])</f>
        <v>7.1920884300000001E-2</v>
      </c>
      <c r="I187" t="str">
        <f>_xlfn.CONCAT("(",ROUND(d_race_data[[#This Row],[ci_lo_fix]],1),"-",ROUND(d_race_data[[#This Row],[ageadj_CI_Hi]],1),")")</f>
        <v>(0.1-0.5)</v>
      </c>
    </row>
    <row r="188" spans="1:9" x14ac:dyDescent="0.25">
      <c r="A188">
        <v>2020</v>
      </c>
      <c r="B188" t="s">
        <v>20</v>
      </c>
      <c r="C188" t="s">
        <v>62</v>
      </c>
      <c r="D188">
        <v>1</v>
      </c>
      <c r="E188">
        <v>3.2949408899999998E-2</v>
      </c>
      <c r="F188">
        <v>-3.1631433E-2</v>
      </c>
      <c r="G188">
        <v>9.7530250400000004E-2</v>
      </c>
      <c r="H188">
        <f>IF(d_race_data[[#This Row],[ageadj_CI_Lo]]&lt;=0,0,d_race_data[[#This Row],[ageadj_CI_Lo]])</f>
        <v>0</v>
      </c>
      <c r="I188" t="str">
        <f>_xlfn.CONCAT("(",ROUND(d_race_data[[#This Row],[ci_lo_fix]],1),"-",ROUND(d_race_data[[#This Row],[ageadj_CI_Hi]],1),")")</f>
        <v>(0-0.1)</v>
      </c>
    </row>
    <row r="189" spans="1:9" x14ac:dyDescent="0.25">
      <c r="A189">
        <v>2020</v>
      </c>
      <c r="B189" t="s">
        <v>21</v>
      </c>
      <c r="C189" t="s">
        <v>62</v>
      </c>
      <c r="D189">
        <v>17</v>
      </c>
      <c r="E189">
        <v>0.6859070733</v>
      </c>
      <c r="F189">
        <v>0.35984754790000001</v>
      </c>
      <c r="G189">
        <v>1.0119665988</v>
      </c>
      <c r="H189">
        <f>IF(d_race_data[[#This Row],[ageadj_CI_Lo]]&lt;=0,0,d_race_data[[#This Row],[ageadj_CI_Lo]])</f>
        <v>0.35984754790000001</v>
      </c>
      <c r="I189" t="str">
        <f>_xlfn.CONCAT("(",ROUND(d_race_data[[#This Row],[ci_lo_fix]],1),"-",ROUND(d_race_data[[#This Row],[ageadj_CI_Hi]],1),")")</f>
        <v>(0.4-1)</v>
      </c>
    </row>
    <row r="190" spans="1:9" x14ac:dyDescent="0.25">
      <c r="A190">
        <v>2020</v>
      </c>
      <c r="B190" t="s">
        <v>22</v>
      </c>
      <c r="C190" t="s">
        <v>62</v>
      </c>
      <c r="D190">
        <v>2</v>
      </c>
      <c r="E190">
        <v>9.8292194499999999E-2</v>
      </c>
      <c r="F190">
        <v>-3.7933836999999998E-2</v>
      </c>
      <c r="G190">
        <v>0.2345182261</v>
      </c>
      <c r="H190">
        <f>IF(d_race_data[[#This Row],[ageadj_CI_Lo]]&lt;=0,0,d_race_data[[#This Row],[ageadj_CI_Lo]])</f>
        <v>0</v>
      </c>
      <c r="I190" t="str">
        <f>_xlfn.CONCAT("(",ROUND(d_race_data[[#This Row],[ci_lo_fix]],1),"-",ROUND(d_race_data[[#This Row],[ageadj_CI_Hi]],1),")")</f>
        <v>(0-0.2)</v>
      </c>
    </row>
    <row r="191" spans="1:9" x14ac:dyDescent="0.25">
      <c r="A191">
        <v>2020</v>
      </c>
      <c r="B191" t="s">
        <v>10</v>
      </c>
      <c r="C191" t="s">
        <v>63</v>
      </c>
      <c r="D191">
        <v>2</v>
      </c>
      <c r="E191">
        <v>0.62859446279999998</v>
      </c>
      <c r="F191">
        <v>-0.242593015</v>
      </c>
      <c r="G191">
        <v>1.4997819411</v>
      </c>
      <c r="H191">
        <f>IF(d_race_data[[#This Row],[ageadj_CI_Lo]]&lt;=0,0,d_race_data[[#This Row],[ageadj_CI_Lo]])</f>
        <v>0</v>
      </c>
      <c r="I191" t="str">
        <f>_xlfn.CONCAT("(",ROUND(d_race_data[[#This Row],[ci_lo_fix]],1),"-",ROUND(d_race_data[[#This Row],[ageadj_CI_Hi]],1),")")</f>
        <v>(0-1.5)</v>
      </c>
    </row>
    <row r="192" spans="1:9" x14ac:dyDescent="0.25">
      <c r="A192">
        <v>2020</v>
      </c>
      <c r="B192" t="s">
        <v>18</v>
      </c>
      <c r="C192" t="s">
        <v>63</v>
      </c>
      <c r="D192">
        <v>1</v>
      </c>
      <c r="E192">
        <v>0.53588242949999998</v>
      </c>
      <c r="F192">
        <v>-0.51444713200000003</v>
      </c>
      <c r="G192">
        <v>1.5862119911999999</v>
      </c>
      <c r="H192">
        <f>IF(d_race_data[[#This Row],[ageadj_CI_Lo]]&lt;=0,0,d_race_data[[#This Row],[ageadj_CI_Lo]])</f>
        <v>0</v>
      </c>
      <c r="I192" t="str">
        <f>_xlfn.CONCAT("(",ROUND(d_race_data[[#This Row],[ci_lo_fix]],1),"-",ROUND(d_race_data[[#This Row],[ageadj_CI_Hi]],1),")")</f>
        <v>(0-1.6)</v>
      </c>
    </row>
    <row r="193" spans="1:9" x14ac:dyDescent="0.25">
      <c r="A193">
        <v>2020</v>
      </c>
      <c r="B193" t="s">
        <v>21</v>
      </c>
      <c r="C193" t="s">
        <v>63</v>
      </c>
      <c r="D193">
        <v>1</v>
      </c>
      <c r="E193">
        <v>0.53588242949999998</v>
      </c>
      <c r="F193">
        <v>-0.51444713200000003</v>
      </c>
      <c r="G193">
        <v>1.5862119911999999</v>
      </c>
      <c r="H193">
        <f>IF(d_race_data[[#This Row],[ageadj_CI_Lo]]&lt;=0,0,d_race_data[[#This Row],[ageadj_CI_Lo]])</f>
        <v>0</v>
      </c>
      <c r="I193" t="str">
        <f>_xlfn.CONCAT("(",ROUND(d_race_data[[#This Row],[ci_lo_fix]],1),"-",ROUND(d_race_data[[#This Row],[ageadj_CI_Hi]],1),")")</f>
        <v>(0-1.6)</v>
      </c>
    </row>
    <row r="194" spans="1:9" x14ac:dyDescent="0.25">
      <c r="A194">
        <v>2020</v>
      </c>
      <c r="B194" t="s">
        <v>14</v>
      </c>
      <c r="C194" t="s">
        <v>65</v>
      </c>
      <c r="D194">
        <v>3</v>
      </c>
      <c r="E194">
        <v>0.89356552909999998</v>
      </c>
      <c r="F194">
        <v>-0.11759905599999999</v>
      </c>
      <c r="G194">
        <v>1.9047301146</v>
      </c>
      <c r="H194">
        <f>IF(d_race_data[[#This Row],[ageadj_CI_Lo]]&lt;=0,0,d_race_data[[#This Row],[ageadj_CI_Lo]])</f>
        <v>0</v>
      </c>
      <c r="I194" t="str">
        <f>_xlfn.CONCAT("(",ROUND(d_race_data[[#This Row],[ci_lo_fix]],1),"-",ROUND(d_race_data[[#This Row],[ageadj_CI_Hi]],1),")")</f>
        <v>(0-1.9)</v>
      </c>
    </row>
    <row r="195" spans="1:9" x14ac:dyDescent="0.25">
      <c r="A195">
        <v>2020</v>
      </c>
      <c r="B195" t="s">
        <v>21</v>
      </c>
      <c r="C195" t="s">
        <v>65</v>
      </c>
      <c r="D195">
        <v>2</v>
      </c>
      <c r="E195">
        <v>0.47749201730000002</v>
      </c>
      <c r="F195">
        <v>-0.184278156</v>
      </c>
      <c r="G195">
        <v>1.1392621904</v>
      </c>
      <c r="H195">
        <f>IF(d_race_data[[#This Row],[ageadj_CI_Lo]]&lt;=0,0,d_race_data[[#This Row],[ageadj_CI_Lo]])</f>
        <v>0</v>
      </c>
      <c r="I195" t="str">
        <f>_xlfn.CONCAT("(",ROUND(d_race_data[[#This Row],[ci_lo_fix]],1),"-",ROUND(d_race_data[[#This Row],[ageadj_CI_Hi]],1),")")</f>
        <v>(0-1.1)</v>
      </c>
    </row>
    <row r="196" spans="1:9" x14ac:dyDescent="0.25">
      <c r="A196">
        <v>2020</v>
      </c>
      <c r="B196" t="s">
        <v>22</v>
      </c>
      <c r="C196" t="s">
        <v>65</v>
      </c>
      <c r="D196">
        <v>1</v>
      </c>
      <c r="E196">
        <v>0.22475490879999999</v>
      </c>
      <c r="F196">
        <v>-0.215764712</v>
      </c>
      <c r="G196">
        <v>0.66527453000000003</v>
      </c>
      <c r="H196">
        <f>IF(d_race_data[[#This Row],[ageadj_CI_Lo]]&lt;=0,0,d_race_data[[#This Row],[ageadj_CI_Lo]])</f>
        <v>0</v>
      </c>
      <c r="I196" t="str">
        <f>_xlfn.CONCAT("(",ROUND(d_race_data[[#This Row],[ci_lo_fix]],1),"-",ROUND(d_race_data[[#This Row],[ageadj_CI_Hi]],1),")")</f>
        <v>(0-0.7)</v>
      </c>
    </row>
    <row r="197" spans="1:9" x14ac:dyDescent="0.25">
      <c r="A197">
        <v>2020</v>
      </c>
      <c r="B197" t="s">
        <v>10</v>
      </c>
      <c r="C197" t="s">
        <v>66</v>
      </c>
      <c r="D197">
        <v>1</v>
      </c>
      <c r="E197">
        <v>0.32620200030000002</v>
      </c>
      <c r="F197">
        <v>-0.31315391999999997</v>
      </c>
      <c r="G197">
        <v>0.96555792080000002</v>
      </c>
      <c r="H197">
        <f>IF(d_race_data[[#This Row],[ageadj_CI_Lo]]&lt;=0,0,d_race_data[[#This Row],[ageadj_CI_Lo]])</f>
        <v>0</v>
      </c>
      <c r="I197" t="str">
        <f>_xlfn.CONCAT("(",ROUND(d_race_data[[#This Row],[ci_lo_fix]],1),"-",ROUND(d_race_data[[#This Row],[ageadj_CI_Hi]],1),")")</f>
        <v>(0-1)</v>
      </c>
    </row>
    <row r="198" spans="1:9" x14ac:dyDescent="0.25">
      <c r="A198">
        <v>2020</v>
      </c>
      <c r="B198" t="s">
        <v>14</v>
      </c>
      <c r="C198" t="s">
        <v>66</v>
      </c>
      <c r="D198">
        <v>1</v>
      </c>
      <c r="E198">
        <v>0.11647700580000001</v>
      </c>
      <c r="F198">
        <v>-0.111817926</v>
      </c>
      <c r="G198">
        <v>0.34477193709999998</v>
      </c>
      <c r="H198">
        <f>IF(d_race_data[[#This Row],[ageadj_CI_Lo]]&lt;=0,0,d_race_data[[#This Row],[ageadj_CI_Lo]])</f>
        <v>0</v>
      </c>
      <c r="I198" t="str">
        <f>_xlfn.CONCAT("(",ROUND(d_race_data[[#This Row],[ci_lo_fix]],1),"-",ROUND(d_race_data[[#This Row],[ageadj_CI_Hi]],1),")")</f>
        <v>(0-0.3)</v>
      </c>
    </row>
    <row r="199" spans="1:9" x14ac:dyDescent="0.25">
      <c r="A199">
        <v>2020</v>
      </c>
      <c r="B199" t="s">
        <v>18</v>
      </c>
      <c r="C199" t="s">
        <v>66</v>
      </c>
      <c r="D199">
        <v>1</v>
      </c>
      <c r="E199">
        <v>0.1228536116</v>
      </c>
      <c r="F199">
        <v>-0.11793946700000001</v>
      </c>
      <c r="G199">
        <v>0.36364669039999997</v>
      </c>
      <c r="H199">
        <f>IF(d_race_data[[#This Row],[ageadj_CI_Lo]]&lt;=0,0,d_race_data[[#This Row],[ageadj_CI_Lo]])</f>
        <v>0</v>
      </c>
      <c r="I199" t="str">
        <f>_xlfn.CONCAT("(",ROUND(d_race_data[[#This Row],[ci_lo_fix]],1),"-",ROUND(d_race_data[[#This Row],[ageadj_CI_Hi]],1),")")</f>
        <v>(0-0.4)</v>
      </c>
    </row>
    <row r="200" spans="1:9" x14ac:dyDescent="0.25">
      <c r="A200">
        <v>2020</v>
      </c>
      <c r="B200" t="s">
        <v>21</v>
      </c>
      <c r="C200" t="s">
        <v>66</v>
      </c>
      <c r="D200">
        <v>2</v>
      </c>
      <c r="E200">
        <v>0.30050906459999999</v>
      </c>
      <c r="F200">
        <v>-0.11597525</v>
      </c>
      <c r="G200">
        <v>0.71699337949999997</v>
      </c>
      <c r="H200">
        <f>IF(d_race_data[[#This Row],[ageadj_CI_Lo]]&lt;=0,0,d_race_data[[#This Row],[ageadj_CI_Lo]])</f>
        <v>0</v>
      </c>
      <c r="I200" t="str">
        <f>_xlfn.CONCAT("(",ROUND(d_race_data[[#This Row],[ci_lo_fix]],1),"-",ROUND(d_race_data[[#This Row],[ageadj_CI_Hi]],1),")")</f>
        <v>(0-0.7)</v>
      </c>
    </row>
    <row r="201" spans="1:9" x14ac:dyDescent="0.25">
      <c r="A201">
        <v>2021</v>
      </c>
      <c r="B201" t="s">
        <v>10</v>
      </c>
      <c r="C201" t="s">
        <v>62</v>
      </c>
      <c r="D201">
        <v>34</v>
      </c>
      <c r="E201">
        <v>1.3712180680999999</v>
      </c>
      <c r="F201">
        <v>0.91030062919999999</v>
      </c>
      <c r="G201">
        <v>1.8321355070000001</v>
      </c>
      <c r="H201">
        <f>IF(d_race_data[[#This Row],[ageadj_CI_Lo]]&lt;=0,0,d_race_data[[#This Row],[ageadj_CI_Lo]])</f>
        <v>0.91030062919999999</v>
      </c>
      <c r="I201" t="str">
        <f>_xlfn.CONCAT("(",ROUND(d_race_data[[#This Row],[ci_lo_fix]],1),"-",ROUND(d_race_data[[#This Row],[ageadj_CI_Hi]],1),")")</f>
        <v>(0.9-1.8)</v>
      </c>
    </row>
    <row r="202" spans="1:9" x14ac:dyDescent="0.25">
      <c r="A202">
        <v>2021</v>
      </c>
      <c r="B202" t="s">
        <v>11</v>
      </c>
      <c r="C202" t="s">
        <v>62</v>
      </c>
      <c r="D202">
        <v>2</v>
      </c>
      <c r="E202">
        <v>7.3699555099999994E-2</v>
      </c>
      <c r="F202">
        <v>-2.8442816999999999E-2</v>
      </c>
      <c r="G202">
        <v>0.17584192730000001</v>
      </c>
      <c r="H202">
        <f>IF(d_race_data[[#This Row],[ageadj_CI_Lo]]&lt;=0,0,d_race_data[[#This Row],[ageadj_CI_Lo]])</f>
        <v>0</v>
      </c>
      <c r="I202" t="str">
        <f>_xlfn.CONCAT("(",ROUND(d_race_data[[#This Row],[ci_lo_fix]],1),"-",ROUND(d_race_data[[#This Row],[ageadj_CI_Hi]],1),")")</f>
        <v>(0-0.2)</v>
      </c>
    </row>
    <row r="203" spans="1:9" x14ac:dyDescent="0.25">
      <c r="A203">
        <v>2021</v>
      </c>
      <c r="B203" t="s">
        <v>13</v>
      </c>
      <c r="C203" t="s">
        <v>62</v>
      </c>
      <c r="D203">
        <v>1</v>
      </c>
      <c r="E203">
        <v>4.1476156299999997E-2</v>
      </c>
      <c r="F203">
        <v>-3.9817110000000003E-2</v>
      </c>
      <c r="G203">
        <v>0.1227694228</v>
      </c>
      <c r="H203">
        <f>IF(d_race_data[[#This Row],[ageadj_CI_Lo]]&lt;=0,0,d_race_data[[#This Row],[ageadj_CI_Lo]])</f>
        <v>0</v>
      </c>
      <c r="I203" t="str">
        <f>_xlfn.CONCAT("(",ROUND(d_race_data[[#This Row],[ci_lo_fix]],1),"-",ROUND(d_race_data[[#This Row],[ageadj_CI_Hi]],1),")")</f>
        <v>(0-0.1)</v>
      </c>
    </row>
    <row r="204" spans="1:9" x14ac:dyDescent="0.25">
      <c r="A204">
        <v>2021</v>
      </c>
      <c r="B204" t="s">
        <v>14</v>
      </c>
      <c r="C204" t="s">
        <v>62</v>
      </c>
      <c r="D204">
        <v>10</v>
      </c>
      <c r="E204">
        <v>0.40984089429999998</v>
      </c>
      <c r="F204">
        <v>0.15581887629999999</v>
      </c>
      <c r="G204">
        <v>0.66386291230000005</v>
      </c>
      <c r="H204">
        <f>IF(d_race_data[[#This Row],[ageadj_CI_Lo]]&lt;=0,0,d_race_data[[#This Row],[ageadj_CI_Lo]])</f>
        <v>0.15581887629999999</v>
      </c>
      <c r="I204" t="str">
        <f>_xlfn.CONCAT("(",ROUND(d_race_data[[#This Row],[ci_lo_fix]],1),"-",ROUND(d_race_data[[#This Row],[ageadj_CI_Hi]],1),")")</f>
        <v>(0.2-0.7)</v>
      </c>
    </row>
    <row r="205" spans="1:9" x14ac:dyDescent="0.25">
      <c r="A205">
        <v>2021</v>
      </c>
      <c r="B205" t="s">
        <v>16</v>
      </c>
      <c r="C205" t="s">
        <v>62</v>
      </c>
      <c r="D205">
        <v>2</v>
      </c>
      <c r="E205">
        <v>7.3699555099999994E-2</v>
      </c>
      <c r="F205">
        <v>-2.8442816999999999E-2</v>
      </c>
      <c r="G205">
        <v>0.17584192730000001</v>
      </c>
      <c r="H205">
        <f>IF(d_race_data[[#This Row],[ageadj_CI_Lo]]&lt;=0,0,d_race_data[[#This Row],[ageadj_CI_Lo]])</f>
        <v>0</v>
      </c>
      <c r="I205" t="str">
        <f>_xlfn.CONCAT("(",ROUND(d_race_data[[#This Row],[ci_lo_fix]],1),"-",ROUND(d_race_data[[#This Row],[ageadj_CI_Hi]],1),")")</f>
        <v>(0-0.2)</v>
      </c>
    </row>
    <row r="206" spans="1:9" x14ac:dyDescent="0.25">
      <c r="A206">
        <v>2021</v>
      </c>
      <c r="B206" t="s">
        <v>17</v>
      </c>
      <c r="C206" t="s">
        <v>62</v>
      </c>
      <c r="D206">
        <v>6</v>
      </c>
      <c r="E206">
        <v>0.2180386866</v>
      </c>
      <c r="F206">
        <v>4.35714013E-2</v>
      </c>
      <c r="G206">
        <v>0.39250597189999997</v>
      </c>
      <c r="H206">
        <f>IF(d_race_data[[#This Row],[ageadj_CI_Lo]]&lt;=0,0,d_race_data[[#This Row],[ageadj_CI_Lo]])</f>
        <v>4.35714013E-2</v>
      </c>
      <c r="I206" t="str">
        <f>_xlfn.CONCAT("(",ROUND(d_race_data[[#This Row],[ci_lo_fix]],1),"-",ROUND(d_race_data[[#This Row],[ageadj_CI_Hi]],1),")")</f>
        <v>(0-0.4)</v>
      </c>
    </row>
    <row r="207" spans="1:9" x14ac:dyDescent="0.25">
      <c r="A207">
        <v>2021</v>
      </c>
      <c r="B207" t="s">
        <v>18</v>
      </c>
      <c r="C207" t="s">
        <v>62</v>
      </c>
      <c r="D207">
        <v>14</v>
      </c>
      <c r="E207">
        <v>0.55652977000000003</v>
      </c>
      <c r="F207">
        <v>0.26500164850000002</v>
      </c>
      <c r="G207">
        <v>0.84805789149999999</v>
      </c>
      <c r="H207">
        <f>IF(d_race_data[[#This Row],[ageadj_CI_Lo]]&lt;=0,0,d_race_data[[#This Row],[ageadj_CI_Lo]])</f>
        <v>0.26500164850000002</v>
      </c>
      <c r="I207" t="str">
        <f>_xlfn.CONCAT("(",ROUND(d_race_data[[#This Row],[ci_lo_fix]],1),"-",ROUND(d_race_data[[#This Row],[ageadj_CI_Hi]],1),")")</f>
        <v>(0.3-0.8)</v>
      </c>
    </row>
    <row r="208" spans="1:9" x14ac:dyDescent="0.25">
      <c r="A208">
        <v>2021</v>
      </c>
      <c r="B208" t="s">
        <v>20</v>
      </c>
      <c r="C208" t="s">
        <v>62</v>
      </c>
      <c r="D208">
        <v>2</v>
      </c>
      <c r="E208">
        <v>7.0639576400000001E-2</v>
      </c>
      <c r="F208">
        <v>-2.7261882000000001E-2</v>
      </c>
      <c r="G208">
        <v>0.16854103440000001</v>
      </c>
      <c r="H208">
        <f>IF(d_race_data[[#This Row],[ageadj_CI_Lo]]&lt;=0,0,d_race_data[[#This Row],[ageadj_CI_Lo]])</f>
        <v>0</v>
      </c>
      <c r="I208" t="str">
        <f>_xlfn.CONCAT("(",ROUND(d_race_data[[#This Row],[ci_lo_fix]],1),"-",ROUND(d_race_data[[#This Row],[ageadj_CI_Hi]],1),")")</f>
        <v>(0-0.2)</v>
      </c>
    </row>
    <row r="209" spans="1:9" x14ac:dyDescent="0.25">
      <c r="A209">
        <v>2021</v>
      </c>
      <c r="B209" t="s">
        <v>21</v>
      </c>
      <c r="C209" t="s">
        <v>62</v>
      </c>
      <c r="D209">
        <v>18</v>
      </c>
      <c r="E209">
        <v>0.71336576510000005</v>
      </c>
      <c r="F209">
        <v>0.38380759539999998</v>
      </c>
      <c r="G209">
        <v>1.0429239348999999</v>
      </c>
      <c r="H209">
        <f>IF(d_race_data[[#This Row],[ageadj_CI_Lo]]&lt;=0,0,d_race_data[[#This Row],[ageadj_CI_Lo]])</f>
        <v>0.38380759539999998</v>
      </c>
      <c r="I209" t="str">
        <f>_xlfn.CONCAT("(",ROUND(d_race_data[[#This Row],[ci_lo_fix]],1),"-",ROUND(d_race_data[[#This Row],[ageadj_CI_Hi]],1),")")</f>
        <v>(0.4-1)</v>
      </c>
    </row>
    <row r="210" spans="1:9" x14ac:dyDescent="0.25">
      <c r="A210">
        <v>2021</v>
      </c>
      <c r="B210" t="s">
        <v>22</v>
      </c>
      <c r="C210" t="s">
        <v>62</v>
      </c>
      <c r="D210">
        <v>2</v>
      </c>
      <c r="E210">
        <v>7.3699555099999994E-2</v>
      </c>
      <c r="F210">
        <v>-2.8442816999999999E-2</v>
      </c>
      <c r="G210">
        <v>0.17584192730000001</v>
      </c>
      <c r="H210">
        <f>IF(d_race_data[[#This Row],[ageadj_CI_Lo]]&lt;=0,0,d_race_data[[#This Row],[ageadj_CI_Lo]])</f>
        <v>0</v>
      </c>
      <c r="I210" t="str">
        <f>_xlfn.CONCAT("(",ROUND(d_race_data[[#This Row],[ci_lo_fix]],1),"-",ROUND(d_race_data[[#This Row],[ageadj_CI_Hi]],1),")")</f>
        <v>(0-0.2)</v>
      </c>
    </row>
    <row r="211" spans="1:9" x14ac:dyDescent="0.25">
      <c r="A211">
        <v>2021</v>
      </c>
      <c r="B211" t="s">
        <v>14</v>
      </c>
      <c r="C211" t="s">
        <v>63</v>
      </c>
      <c r="D211">
        <v>2</v>
      </c>
      <c r="E211">
        <v>0.80091288459999999</v>
      </c>
      <c r="F211">
        <v>-0.30909574200000001</v>
      </c>
      <c r="G211">
        <v>1.9109215111</v>
      </c>
      <c r="H211">
        <f>IF(d_race_data[[#This Row],[ageadj_CI_Lo]]&lt;=0,0,d_race_data[[#This Row],[ageadj_CI_Lo]])</f>
        <v>0</v>
      </c>
      <c r="I211" t="str">
        <f>_xlfn.CONCAT("(",ROUND(d_race_data[[#This Row],[ci_lo_fix]],1),"-",ROUND(d_race_data[[#This Row],[ageadj_CI_Hi]],1),")")</f>
        <v>(0-1.9)</v>
      </c>
    </row>
    <row r="212" spans="1:9" x14ac:dyDescent="0.25">
      <c r="A212">
        <v>2021</v>
      </c>
      <c r="B212" t="s">
        <v>16</v>
      </c>
      <c r="C212" t="s">
        <v>63</v>
      </c>
      <c r="D212">
        <v>1</v>
      </c>
      <c r="E212">
        <v>0.28322089960000002</v>
      </c>
      <c r="F212">
        <v>-0.27189206399999999</v>
      </c>
      <c r="G212">
        <v>0.83833386300000001</v>
      </c>
      <c r="H212">
        <f>IF(d_race_data[[#This Row],[ageadj_CI_Lo]]&lt;=0,0,d_race_data[[#This Row],[ageadj_CI_Lo]])</f>
        <v>0</v>
      </c>
      <c r="I212" t="str">
        <f>_xlfn.CONCAT("(",ROUND(d_race_data[[#This Row],[ci_lo_fix]],1),"-",ROUND(d_race_data[[#This Row],[ageadj_CI_Hi]],1),")")</f>
        <v>(0-0.8)</v>
      </c>
    </row>
    <row r="213" spans="1:9" x14ac:dyDescent="0.25">
      <c r="A213">
        <v>2021</v>
      </c>
      <c r="B213" t="s">
        <v>17</v>
      </c>
      <c r="C213" t="s">
        <v>63</v>
      </c>
      <c r="D213">
        <v>1</v>
      </c>
      <c r="E213">
        <v>0.39242715979999998</v>
      </c>
      <c r="F213">
        <v>-0.376730073</v>
      </c>
      <c r="G213">
        <v>1.1615843929</v>
      </c>
      <c r="H213">
        <f>IF(d_race_data[[#This Row],[ageadj_CI_Lo]]&lt;=0,0,d_race_data[[#This Row],[ageadj_CI_Lo]])</f>
        <v>0</v>
      </c>
      <c r="I213" t="str">
        <f>_xlfn.CONCAT("(",ROUND(d_race_data[[#This Row],[ci_lo_fix]],1),"-",ROUND(d_race_data[[#This Row],[ageadj_CI_Hi]],1),")")</f>
        <v>(0-1.2)</v>
      </c>
    </row>
    <row r="214" spans="1:9" x14ac:dyDescent="0.25">
      <c r="A214">
        <v>2021</v>
      </c>
      <c r="B214" t="s">
        <v>21</v>
      </c>
      <c r="C214" t="s">
        <v>63</v>
      </c>
      <c r="D214">
        <v>2</v>
      </c>
      <c r="E214">
        <v>0.80091288459999999</v>
      </c>
      <c r="F214">
        <v>-0.30909574200000001</v>
      </c>
      <c r="G214">
        <v>1.9109215111</v>
      </c>
      <c r="H214">
        <f>IF(d_race_data[[#This Row],[ageadj_CI_Lo]]&lt;=0,0,d_race_data[[#This Row],[ageadj_CI_Lo]])</f>
        <v>0</v>
      </c>
      <c r="I214" t="str">
        <f>_xlfn.CONCAT("(",ROUND(d_race_data[[#This Row],[ci_lo_fix]],1),"-",ROUND(d_race_data[[#This Row],[ageadj_CI_Hi]],1),")")</f>
        <v>(0-1.9)</v>
      </c>
    </row>
    <row r="215" spans="1:9" x14ac:dyDescent="0.25">
      <c r="A215">
        <v>2021</v>
      </c>
      <c r="B215" t="s">
        <v>14</v>
      </c>
      <c r="C215" t="s">
        <v>64</v>
      </c>
      <c r="D215">
        <v>1</v>
      </c>
      <c r="E215">
        <v>3.0038209616999998</v>
      </c>
      <c r="F215">
        <v>-2.8836681230000001</v>
      </c>
      <c r="G215">
        <v>8.8913100466999992</v>
      </c>
      <c r="H215">
        <f>IF(d_race_data[[#This Row],[ageadj_CI_Lo]]&lt;=0,0,d_race_data[[#This Row],[ageadj_CI_Lo]])</f>
        <v>0</v>
      </c>
      <c r="I215" t="str">
        <f>_xlfn.CONCAT("(",ROUND(d_race_data[[#This Row],[ci_lo_fix]],1),"-",ROUND(d_race_data[[#This Row],[ageadj_CI_Hi]],1),")")</f>
        <v>(0-8.9)</v>
      </c>
    </row>
    <row r="216" spans="1:9" x14ac:dyDescent="0.25">
      <c r="A216">
        <v>2021</v>
      </c>
      <c r="B216" t="s">
        <v>10</v>
      </c>
      <c r="C216" t="s">
        <v>65</v>
      </c>
      <c r="D216">
        <v>2</v>
      </c>
      <c r="E216">
        <v>0.4559550195</v>
      </c>
      <c r="F216">
        <v>-0.175966397</v>
      </c>
      <c r="G216">
        <v>1.0878764364</v>
      </c>
      <c r="H216">
        <f>IF(d_race_data[[#This Row],[ageadj_CI_Lo]]&lt;=0,0,d_race_data[[#This Row],[ageadj_CI_Lo]])</f>
        <v>0</v>
      </c>
      <c r="I216" t="str">
        <f>_xlfn.CONCAT("(",ROUND(d_race_data[[#This Row],[ci_lo_fix]],1),"-",ROUND(d_race_data[[#This Row],[ageadj_CI_Hi]],1),")")</f>
        <v>(0-1.1)</v>
      </c>
    </row>
    <row r="217" spans="1:9" x14ac:dyDescent="0.25">
      <c r="A217">
        <v>2021</v>
      </c>
      <c r="B217" t="s">
        <v>21</v>
      </c>
      <c r="C217" t="s">
        <v>65</v>
      </c>
      <c r="D217">
        <v>2</v>
      </c>
      <c r="E217">
        <v>0.58380674990000003</v>
      </c>
      <c r="F217">
        <v>-0.225308125</v>
      </c>
      <c r="G217">
        <v>1.3929216249</v>
      </c>
      <c r="H217">
        <f>IF(d_race_data[[#This Row],[ageadj_CI_Lo]]&lt;=0,0,d_race_data[[#This Row],[ageadj_CI_Lo]])</f>
        <v>0</v>
      </c>
      <c r="I217" t="str">
        <f>_xlfn.CONCAT("(",ROUND(d_race_data[[#This Row],[ci_lo_fix]],1),"-",ROUND(d_race_data[[#This Row],[ageadj_CI_Hi]],1),")")</f>
        <v>(0-1.4)</v>
      </c>
    </row>
    <row r="218" spans="1:9" x14ac:dyDescent="0.25">
      <c r="A218">
        <v>2021</v>
      </c>
      <c r="B218" t="s">
        <v>10</v>
      </c>
      <c r="C218" t="s">
        <v>66</v>
      </c>
      <c r="D218">
        <v>1</v>
      </c>
      <c r="E218">
        <v>0.11300378530000001</v>
      </c>
      <c r="F218">
        <v>-0.108483634</v>
      </c>
      <c r="G218">
        <v>0.33449120449999997</v>
      </c>
      <c r="H218">
        <f>IF(d_race_data[[#This Row],[ageadj_CI_Lo]]&lt;=0,0,d_race_data[[#This Row],[ageadj_CI_Lo]])</f>
        <v>0</v>
      </c>
      <c r="I218" t="str">
        <f>_xlfn.CONCAT("(",ROUND(d_race_data[[#This Row],[ci_lo_fix]],1),"-",ROUND(d_race_data[[#This Row],[ageadj_CI_Hi]],1),")")</f>
        <v>(0-0.3)</v>
      </c>
    </row>
    <row r="219" spans="1:9" x14ac:dyDescent="0.25">
      <c r="A219">
        <v>2021</v>
      </c>
      <c r="B219" t="s">
        <v>18</v>
      </c>
      <c r="C219" t="s">
        <v>66</v>
      </c>
      <c r="D219">
        <v>1</v>
      </c>
      <c r="E219">
        <v>0.1104240873</v>
      </c>
      <c r="F219">
        <v>-0.10600712399999999</v>
      </c>
      <c r="G219">
        <v>0.32685529839999999</v>
      </c>
      <c r="H219">
        <f>IF(d_race_data[[#This Row],[ageadj_CI_Lo]]&lt;=0,0,d_race_data[[#This Row],[ageadj_CI_Lo]])</f>
        <v>0</v>
      </c>
      <c r="I219" t="str">
        <f>_xlfn.CONCAT("(",ROUND(d_race_data[[#This Row],[ci_lo_fix]],1),"-",ROUND(d_race_data[[#This Row],[ageadj_CI_Hi]],1),")")</f>
        <v>(0-0.3)</v>
      </c>
    </row>
    <row r="220" spans="1:9" x14ac:dyDescent="0.25">
      <c r="A220">
        <v>2021</v>
      </c>
      <c r="B220" t="s">
        <v>20</v>
      </c>
      <c r="C220" t="s">
        <v>66</v>
      </c>
      <c r="D220">
        <v>2</v>
      </c>
      <c r="E220">
        <v>0.48360609900000001</v>
      </c>
      <c r="F220">
        <v>-0.18663775899999999</v>
      </c>
      <c r="G220">
        <v>1.1538499571</v>
      </c>
      <c r="H220">
        <f>IF(d_race_data[[#This Row],[ageadj_CI_Lo]]&lt;=0,0,d_race_data[[#This Row],[ageadj_CI_Lo]])</f>
        <v>0</v>
      </c>
      <c r="I220" t="str">
        <f>_xlfn.CONCAT("(",ROUND(d_race_data[[#This Row],[ci_lo_fix]],1),"-",ROUND(d_race_data[[#This Row],[ageadj_CI_Hi]],1),")")</f>
        <v>(0-1.2)</v>
      </c>
    </row>
    <row r="221" spans="1:9" x14ac:dyDescent="0.25">
      <c r="A221">
        <v>2021</v>
      </c>
      <c r="B221" t="s">
        <v>22</v>
      </c>
      <c r="C221" t="s">
        <v>66</v>
      </c>
      <c r="D221">
        <v>1</v>
      </c>
      <c r="E221">
        <v>0.1104240873</v>
      </c>
      <c r="F221">
        <v>-0.10600712399999999</v>
      </c>
      <c r="G221">
        <v>0.32685529839999999</v>
      </c>
      <c r="H221">
        <f>IF(d_race_data[[#This Row],[ageadj_CI_Lo]]&lt;=0,0,d_race_data[[#This Row],[ageadj_CI_Lo]])</f>
        <v>0</v>
      </c>
      <c r="I221" t="str">
        <f>_xlfn.CONCAT("(",ROUND(d_race_data[[#This Row],[ci_lo_fix]],1),"-",ROUND(d_race_data[[#This Row],[ageadj_CI_Hi]],1),")")</f>
        <v>(0-0.3)</v>
      </c>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8A2FA-B150-4070-B47C-50429F74C1C7}">
  <dimension ref="A1:I349"/>
  <sheetViews>
    <sheetView workbookViewId="0">
      <selection activeCell="H9" sqref="H9"/>
    </sheetView>
  </sheetViews>
  <sheetFormatPr defaultRowHeight="15" x14ac:dyDescent="0.25"/>
  <cols>
    <col min="1" max="1" width="11.140625" customWidth="1"/>
    <col min="2" max="2" width="12.42578125" customWidth="1"/>
    <col min="3" max="3" width="11" customWidth="1"/>
    <col min="5" max="5" width="15.42578125" customWidth="1"/>
    <col min="6" max="6" width="14.7109375" customWidth="1"/>
    <col min="7" max="7" width="14.5703125" customWidth="1"/>
  </cols>
  <sheetData>
    <row r="1" spans="1:9" x14ac:dyDescent="0.25">
      <c r="A1" t="s">
        <v>2</v>
      </c>
      <c r="B1" t="s">
        <v>3</v>
      </c>
      <c r="C1" t="s">
        <v>54</v>
      </c>
      <c r="D1" t="s">
        <v>4</v>
      </c>
      <c r="E1" t="s">
        <v>6</v>
      </c>
      <c r="F1" t="s">
        <v>7</v>
      </c>
      <c r="G1" t="s">
        <v>8</v>
      </c>
      <c r="H1" t="s">
        <v>45</v>
      </c>
      <c r="I1" t="s">
        <v>58</v>
      </c>
    </row>
    <row r="2" spans="1:9" ht="30" x14ac:dyDescent="0.25">
      <c r="A2">
        <v>2010</v>
      </c>
      <c r="B2" t="s">
        <v>9</v>
      </c>
      <c r="C2" t="s">
        <v>55</v>
      </c>
      <c r="D2">
        <v>40</v>
      </c>
      <c r="E2">
        <v>2.7147563587999999</v>
      </c>
      <c r="F2">
        <v>1.8734446468999999</v>
      </c>
      <c r="G2">
        <v>3.5560680705999999</v>
      </c>
      <c r="H2" t="str">
        <f>_xlfn.CONCAT("(",ROUND(tum_sex_data[[#This Row],[ageadj_CI_Lo]],1),"-",ROUND(tum_sex_data[[#This Row],[ageadj_CI_Hi]],1),")")</f>
        <v>(1.9-3.6)</v>
      </c>
      <c r="I2" s="35" t="str">
        <f>IF(ISERROR(CONCATENATE(CONCATENATE(ROUND(tum_sex_data[[#This Row],[age_adj_rates]],1),"
"),tum_sex_data[[#This Row],[ci_range]]
)),
"--",
CONCATENATE(CONCATENATE(ROUND(tum_sex_data[[#This Row],[age_adj_rates]],1),"
"),tum_sex_data[[#This Row],[ci_range]]
))</f>
        <v>2.7
(1.9-3.6)</v>
      </c>
    </row>
    <row r="3" spans="1:9" x14ac:dyDescent="0.25">
      <c r="A3">
        <v>2010</v>
      </c>
      <c r="B3" t="s">
        <v>10</v>
      </c>
      <c r="C3" t="s">
        <v>55</v>
      </c>
      <c r="D3">
        <v>24</v>
      </c>
      <c r="E3">
        <v>1.7314130886000001</v>
      </c>
      <c r="F3">
        <v>1.0387035838000001</v>
      </c>
      <c r="G3">
        <v>2.4241225933999999</v>
      </c>
      <c r="H3" t="str">
        <f>_xlfn.CONCAT("(",ROUND(tum_sex_data[[#This Row],[ageadj_CI_Lo]],1),"-",ROUND(tum_sex_data[[#This Row],[ageadj_CI_Hi]],1),")")</f>
        <v>(1-2.4)</v>
      </c>
      <c r="I3" t="str">
        <f>IF(ISERROR(CONCATENATE(CONCATENATE(ROUND(tum_sex_data[[#This Row],[age_adj_rates]],1),"
"),tum_sex_data[[#This Row],[ci_range]]
)),
"--",
CONCATENATE(CONCATENATE(ROUND(tum_sex_data[[#This Row],[age_adj_rates]],1),"
"),tum_sex_data[[#This Row],[ci_range]]
))</f>
        <v>1.7
(1-2.4)</v>
      </c>
    </row>
    <row r="4" spans="1:9" x14ac:dyDescent="0.25">
      <c r="A4">
        <v>2010</v>
      </c>
      <c r="B4" t="s">
        <v>11</v>
      </c>
      <c r="C4" t="s">
        <v>55</v>
      </c>
      <c r="D4">
        <v>4</v>
      </c>
      <c r="E4">
        <v>0.29362626650000001</v>
      </c>
      <c r="F4">
        <v>5.8725252999999996E-3</v>
      </c>
      <c r="G4">
        <v>0.58138000769999998</v>
      </c>
      <c r="H4" t="str">
        <f>_xlfn.CONCAT("(",ROUND(tum_sex_data[[#This Row],[ageadj_CI_Lo]],1),"-",ROUND(tum_sex_data[[#This Row],[ageadj_CI_Hi]],1),")")</f>
        <v>(0-0.6)</v>
      </c>
      <c r="I4" t="str">
        <f>IF(ISERROR(CONCATENATE(CONCATENATE(ROUND(tum_sex_data[[#This Row],[age_adj_rates]],1),"
"),tum_sex_data[[#This Row],[ci_range]]
)),
"--",
CONCATENATE(CONCATENATE(ROUND(tum_sex_data[[#This Row],[age_adj_rates]],1),"
"),tum_sex_data[[#This Row],[ci_range]]
))</f>
        <v>0.3
(0-0.6)</v>
      </c>
    </row>
    <row r="5" spans="1:9" x14ac:dyDescent="0.25">
      <c r="A5">
        <v>2010</v>
      </c>
      <c r="B5" t="s">
        <v>12</v>
      </c>
      <c r="C5" t="s">
        <v>55</v>
      </c>
      <c r="D5">
        <v>6</v>
      </c>
      <c r="E5">
        <v>0.40188219479999998</v>
      </c>
      <c r="F5">
        <v>8.0309465600000005E-2</v>
      </c>
      <c r="G5">
        <v>0.723454924</v>
      </c>
      <c r="H5" t="str">
        <f>_xlfn.CONCAT("(",ROUND(tum_sex_data[[#This Row],[ageadj_CI_Lo]],1),"-",ROUND(tum_sex_data[[#This Row],[ageadj_CI_Hi]],1),")")</f>
        <v>(0.1-0.7)</v>
      </c>
      <c r="I5" t="str">
        <f>IF(ISERROR(CONCATENATE(CONCATENATE(ROUND(tum_sex_data[[#This Row],[age_adj_rates]],1),"
"),tum_sex_data[[#This Row],[ci_range]]
)),
"--",
CONCATENATE(CONCATENATE(ROUND(tum_sex_data[[#This Row],[age_adj_rates]],1),"
"),tum_sex_data[[#This Row],[ci_range]]
))</f>
        <v>0.4
(0.1-0.7)</v>
      </c>
    </row>
    <row r="6" spans="1:9" x14ac:dyDescent="0.25">
      <c r="A6">
        <v>2010</v>
      </c>
      <c r="B6" t="s">
        <v>13</v>
      </c>
      <c r="C6" t="s">
        <v>55</v>
      </c>
      <c r="D6">
        <v>4</v>
      </c>
      <c r="E6">
        <v>0.25779310589999999</v>
      </c>
      <c r="F6">
        <v>5.1558621000000002E-3</v>
      </c>
      <c r="G6">
        <v>0.5104303496</v>
      </c>
      <c r="H6" t="str">
        <f>_xlfn.CONCAT("(",ROUND(tum_sex_data[[#This Row],[ageadj_CI_Lo]],1),"-",ROUND(tum_sex_data[[#This Row],[ageadj_CI_Hi]],1),")")</f>
        <v>(0-0.5)</v>
      </c>
      <c r="I6" t="str">
        <f>IF(ISERROR(CONCATENATE(CONCATENATE(ROUND(tum_sex_data[[#This Row],[age_adj_rates]],1),"
"),tum_sex_data[[#This Row],[ci_range]]
)),
"--",
CONCATENATE(CONCATENATE(ROUND(tum_sex_data[[#This Row],[age_adj_rates]],1),"
"),tum_sex_data[[#This Row],[ci_range]]
))</f>
        <v>0.3
(0-0.5)</v>
      </c>
    </row>
    <row r="7" spans="1:9" x14ac:dyDescent="0.25">
      <c r="A7">
        <v>2010</v>
      </c>
      <c r="B7" t="s">
        <v>15</v>
      </c>
      <c r="C7" t="s">
        <v>55</v>
      </c>
      <c r="D7">
        <v>26</v>
      </c>
      <c r="E7">
        <v>2.0364130495000001</v>
      </c>
      <c r="F7">
        <v>1.2536410740999999</v>
      </c>
      <c r="G7">
        <v>2.8191850247999999</v>
      </c>
      <c r="H7" t="str">
        <f>_xlfn.CONCAT("(",ROUND(tum_sex_data[[#This Row],[ageadj_CI_Lo]],1),"-",ROUND(tum_sex_data[[#This Row],[ageadj_CI_Hi]],1),")")</f>
        <v>(1.3-2.8)</v>
      </c>
      <c r="I7" t="str">
        <f>IF(ISERROR(CONCATENATE(CONCATENATE(ROUND(tum_sex_data[[#This Row],[age_adj_rates]],1),"
"),tum_sex_data[[#This Row],[ci_range]]
)),
"--",
CONCATENATE(CONCATENATE(ROUND(tum_sex_data[[#This Row],[age_adj_rates]],1),"
"),tum_sex_data[[#This Row],[ci_range]]
))</f>
        <v>2
(1.3-2.8)</v>
      </c>
    </row>
    <row r="8" spans="1:9" x14ac:dyDescent="0.25">
      <c r="A8">
        <v>2010</v>
      </c>
      <c r="B8" t="s">
        <v>16</v>
      </c>
      <c r="C8" t="s">
        <v>55</v>
      </c>
      <c r="D8">
        <v>5</v>
      </c>
      <c r="E8">
        <v>0.33322050050000002</v>
      </c>
      <c r="F8">
        <v>4.1139853800000001E-2</v>
      </c>
      <c r="G8">
        <v>0.62530114719999996</v>
      </c>
      <c r="H8" t="str">
        <f>_xlfn.CONCAT("(",ROUND(tum_sex_data[[#This Row],[ageadj_CI_Lo]],1),"-",ROUND(tum_sex_data[[#This Row],[ageadj_CI_Hi]],1),")")</f>
        <v>(0-0.6)</v>
      </c>
      <c r="I8" t="str">
        <f>IF(ISERROR(CONCATENATE(CONCATENATE(ROUND(tum_sex_data[[#This Row],[age_adj_rates]],1),"
"),tum_sex_data[[#This Row],[ci_range]]
)),
"--",
CONCATENATE(CONCATENATE(ROUND(tum_sex_data[[#This Row],[age_adj_rates]],1),"
"),tum_sex_data[[#This Row],[ci_range]]
))</f>
        <v>0.3
(0-0.6)</v>
      </c>
    </row>
    <row r="9" spans="1:9" x14ac:dyDescent="0.25">
      <c r="A9">
        <v>2010</v>
      </c>
      <c r="B9" t="s">
        <v>17</v>
      </c>
      <c r="C9" t="s">
        <v>55</v>
      </c>
      <c r="D9">
        <v>47</v>
      </c>
      <c r="E9">
        <v>3.2811976400999998</v>
      </c>
      <c r="F9">
        <v>2.3431183830000002</v>
      </c>
      <c r="G9">
        <v>4.2192768972000003</v>
      </c>
      <c r="H9" t="str">
        <f>_xlfn.CONCAT("(",ROUND(tum_sex_data[[#This Row],[ageadj_CI_Lo]],1),"-",ROUND(tum_sex_data[[#This Row],[ageadj_CI_Hi]],1),")")</f>
        <v>(2.3-4.2)</v>
      </c>
      <c r="I9" t="str">
        <f>IF(ISERROR(CONCATENATE(CONCATENATE(ROUND(tum_sex_data[[#This Row],[age_adj_rates]],1),"
"),tum_sex_data[[#This Row],[ci_range]]
)),
"--",
CONCATENATE(CONCATENATE(ROUND(tum_sex_data[[#This Row],[age_adj_rates]],1),"
"),tum_sex_data[[#This Row],[ci_range]]
))</f>
        <v>3.3
(2.3-4.2)</v>
      </c>
    </row>
    <row r="10" spans="1:9" x14ac:dyDescent="0.25">
      <c r="A10">
        <v>2010</v>
      </c>
      <c r="B10" t="s">
        <v>18</v>
      </c>
      <c r="C10" t="s">
        <v>55</v>
      </c>
      <c r="D10">
        <v>19</v>
      </c>
      <c r="E10">
        <v>1.3289740916999999</v>
      </c>
      <c r="F10">
        <v>0.73139446129999997</v>
      </c>
      <c r="G10">
        <v>1.9265537222</v>
      </c>
      <c r="H10" t="str">
        <f>_xlfn.CONCAT("(",ROUND(tum_sex_data[[#This Row],[ageadj_CI_Lo]],1),"-",ROUND(tum_sex_data[[#This Row],[ageadj_CI_Hi]],1),")")</f>
        <v>(0.7-1.9)</v>
      </c>
      <c r="I10" t="str">
        <f>IF(ISERROR(CONCATENATE(CONCATENATE(ROUND(tum_sex_data[[#This Row],[age_adj_rates]],1),"
"),tum_sex_data[[#This Row],[ci_range]]
)),
"--",
CONCATENATE(CONCATENATE(ROUND(tum_sex_data[[#This Row],[age_adj_rates]],1),"
"),tum_sex_data[[#This Row],[ci_range]]
))</f>
        <v>1.3
(0.7-1.9)</v>
      </c>
    </row>
    <row r="11" spans="1:9" x14ac:dyDescent="0.25">
      <c r="A11">
        <v>2010</v>
      </c>
      <c r="B11" t="s">
        <v>19</v>
      </c>
      <c r="C11" t="s">
        <v>55</v>
      </c>
      <c r="D11">
        <v>4</v>
      </c>
      <c r="E11">
        <v>0.25185764360000001</v>
      </c>
      <c r="F11">
        <v>5.0371529000000003E-3</v>
      </c>
      <c r="G11">
        <v>0.49867813420000001</v>
      </c>
      <c r="H11" t="str">
        <f>_xlfn.CONCAT("(",ROUND(tum_sex_data[[#This Row],[ageadj_CI_Lo]],1),"-",ROUND(tum_sex_data[[#This Row],[ageadj_CI_Hi]],1),")")</f>
        <v>(0-0.5)</v>
      </c>
      <c r="I11" t="str">
        <f>IF(ISERROR(CONCATENATE(CONCATENATE(ROUND(tum_sex_data[[#This Row],[age_adj_rates]],1),"
"),tum_sex_data[[#This Row],[ci_range]]
)),
"--",
CONCATENATE(CONCATENATE(ROUND(tum_sex_data[[#This Row],[age_adj_rates]],1),"
"),tum_sex_data[[#This Row],[ci_range]]
))</f>
        <v>0.3
(0-0.5)</v>
      </c>
    </row>
    <row r="12" spans="1:9" x14ac:dyDescent="0.25">
      <c r="A12">
        <v>2010</v>
      </c>
      <c r="B12" t="s">
        <v>20</v>
      </c>
      <c r="C12" t="s">
        <v>55</v>
      </c>
      <c r="D12">
        <v>10</v>
      </c>
      <c r="E12">
        <v>0.70522290720000003</v>
      </c>
      <c r="F12">
        <v>0.2681212208</v>
      </c>
      <c r="G12">
        <v>1.1423245935999999</v>
      </c>
      <c r="H12" t="str">
        <f>_xlfn.CONCAT("(",ROUND(tum_sex_data[[#This Row],[ageadj_CI_Lo]],1),"-",ROUND(tum_sex_data[[#This Row],[ageadj_CI_Hi]],1),")")</f>
        <v>(0.3-1.1)</v>
      </c>
      <c r="I12" t="str">
        <f>IF(ISERROR(CONCATENATE(CONCATENATE(ROUND(tum_sex_data[[#This Row],[age_adj_rates]],1),"
"),tum_sex_data[[#This Row],[ci_range]]
)),
"--",
CONCATENATE(CONCATENATE(ROUND(tum_sex_data[[#This Row],[age_adj_rates]],1),"
"),tum_sex_data[[#This Row],[ci_range]]
))</f>
        <v>0.7
(0.3-1.1)</v>
      </c>
    </row>
    <row r="13" spans="1:9" x14ac:dyDescent="0.25">
      <c r="A13">
        <v>2010</v>
      </c>
      <c r="B13" t="s">
        <v>21</v>
      </c>
      <c r="C13" t="s">
        <v>55</v>
      </c>
      <c r="D13">
        <v>4</v>
      </c>
      <c r="E13">
        <v>0.2362077353</v>
      </c>
      <c r="F13">
        <v>4.7241547000000002E-3</v>
      </c>
      <c r="G13">
        <v>0.46769131590000002</v>
      </c>
      <c r="H13" t="str">
        <f>_xlfn.CONCAT("(",ROUND(tum_sex_data[[#This Row],[ageadj_CI_Lo]],1),"-",ROUND(tum_sex_data[[#This Row],[ageadj_CI_Hi]],1),")")</f>
        <v>(0-0.5)</v>
      </c>
      <c r="I13" t="str">
        <f>IF(ISERROR(CONCATENATE(CONCATENATE(ROUND(tum_sex_data[[#This Row],[age_adj_rates]],1),"
"),tum_sex_data[[#This Row],[ci_range]]
)),
"--",
CONCATENATE(CONCATENATE(ROUND(tum_sex_data[[#This Row],[age_adj_rates]],1),"
"),tum_sex_data[[#This Row],[ci_range]]
))</f>
        <v>0.2
(0-0.5)</v>
      </c>
    </row>
    <row r="14" spans="1:9" x14ac:dyDescent="0.25">
      <c r="A14">
        <v>2010</v>
      </c>
      <c r="B14" t="s">
        <v>22</v>
      </c>
      <c r="C14" t="s">
        <v>55</v>
      </c>
      <c r="D14">
        <v>15</v>
      </c>
      <c r="E14">
        <v>1.1909696221999999</v>
      </c>
      <c r="F14">
        <v>0.58825583520000002</v>
      </c>
      <c r="G14">
        <v>1.7936834091</v>
      </c>
      <c r="H14" t="str">
        <f>_xlfn.CONCAT("(",ROUND(tum_sex_data[[#This Row],[ageadj_CI_Lo]],1),"-",ROUND(tum_sex_data[[#This Row],[ageadj_CI_Hi]],1),")")</f>
        <v>(0.6-1.8)</v>
      </c>
      <c r="I14" t="str">
        <f>IF(ISERROR(CONCATENATE(CONCATENATE(ROUND(tum_sex_data[[#This Row],[age_adj_rates]],1),"
"),tum_sex_data[[#This Row],[ci_range]]
)),
"--",
CONCATENATE(CONCATENATE(ROUND(tum_sex_data[[#This Row],[age_adj_rates]],1),"
"),tum_sex_data[[#This Row],[ci_range]]
))</f>
        <v>1.2
(0.6-1.8)</v>
      </c>
    </row>
    <row r="15" spans="1:9" x14ac:dyDescent="0.25">
      <c r="A15">
        <v>2010</v>
      </c>
      <c r="B15" t="s">
        <v>23</v>
      </c>
      <c r="C15" t="s">
        <v>55</v>
      </c>
      <c r="D15">
        <v>26</v>
      </c>
      <c r="E15">
        <v>1.9141988024000001</v>
      </c>
      <c r="F15">
        <v>1.1784044711999999</v>
      </c>
      <c r="G15">
        <v>2.6499931336000002</v>
      </c>
      <c r="H15" t="str">
        <f>_xlfn.CONCAT("(",ROUND(tum_sex_data[[#This Row],[ageadj_CI_Lo]],1),"-",ROUND(tum_sex_data[[#This Row],[ageadj_CI_Hi]],1),")")</f>
        <v>(1.2-2.6)</v>
      </c>
      <c r="I15" t="str">
        <f>IF(ISERROR(CONCATENATE(CONCATENATE(ROUND(tum_sex_data[[#This Row],[age_adj_rates]],1),"
"),tum_sex_data[[#This Row],[ci_range]]
)),
"--",
CONCATENATE(CONCATENATE(ROUND(tum_sex_data[[#This Row],[age_adj_rates]],1),"
"),tum_sex_data[[#This Row],[ci_range]]
))</f>
        <v>1.9
(1.2-2.6)</v>
      </c>
    </row>
    <row r="16" spans="1:9" x14ac:dyDescent="0.25">
      <c r="A16">
        <v>2010</v>
      </c>
      <c r="B16" t="s">
        <v>9</v>
      </c>
      <c r="C16" t="s">
        <v>56</v>
      </c>
      <c r="D16">
        <v>14</v>
      </c>
      <c r="E16">
        <v>0.97968710380000001</v>
      </c>
      <c r="F16">
        <v>0.46649561540000001</v>
      </c>
      <c r="G16">
        <v>1.4928785922000001</v>
      </c>
      <c r="H16" t="str">
        <f>_xlfn.CONCAT("(",ROUND(tum_sex_data[[#This Row],[ageadj_CI_Lo]],1),"-",ROUND(tum_sex_data[[#This Row],[ageadj_CI_Hi]],1),")")</f>
        <v>(0.5-1.5)</v>
      </c>
      <c r="I16" t="str">
        <f>IF(ISERROR(CONCATENATE(CONCATENATE(ROUND(tum_sex_data[[#This Row],[age_adj_rates]],1),"
"),tum_sex_data[[#This Row],[ci_range]]
)),
"--",
CONCATENATE(CONCATENATE(ROUND(tum_sex_data[[#This Row],[age_adj_rates]],1),"
"),tum_sex_data[[#This Row],[ci_range]]
))</f>
        <v>1
(0.5-1.5)</v>
      </c>
    </row>
    <row r="17" spans="1:9" x14ac:dyDescent="0.25">
      <c r="A17">
        <v>2010</v>
      </c>
      <c r="B17" t="s">
        <v>10</v>
      </c>
      <c r="C17" t="s">
        <v>56</v>
      </c>
      <c r="D17">
        <v>17</v>
      </c>
      <c r="E17">
        <v>1.1711138904</v>
      </c>
      <c r="F17">
        <v>0.61440168520000005</v>
      </c>
      <c r="G17">
        <v>1.7278260956</v>
      </c>
      <c r="H17" t="str">
        <f>_xlfn.CONCAT("(",ROUND(tum_sex_data[[#This Row],[ageadj_CI_Lo]],1),"-",ROUND(tum_sex_data[[#This Row],[ageadj_CI_Hi]],1),")")</f>
        <v>(0.6-1.7)</v>
      </c>
      <c r="I17" t="str">
        <f>IF(ISERROR(CONCATENATE(CONCATENATE(ROUND(tum_sex_data[[#This Row],[age_adj_rates]],1),"
"),tum_sex_data[[#This Row],[ci_range]]
)),
"--",
CONCATENATE(CONCATENATE(ROUND(tum_sex_data[[#This Row],[age_adj_rates]],1),"
"),tum_sex_data[[#This Row],[ci_range]]
))</f>
        <v>1.2
(0.6-1.7)</v>
      </c>
    </row>
    <row r="18" spans="1:9" x14ac:dyDescent="0.25">
      <c r="A18">
        <v>2010</v>
      </c>
      <c r="B18" t="s">
        <v>11</v>
      </c>
      <c r="C18" t="s">
        <v>56</v>
      </c>
      <c r="D18">
        <v>4</v>
      </c>
      <c r="E18">
        <v>0.26611058970000001</v>
      </c>
      <c r="F18">
        <v>5.3222117999999997E-3</v>
      </c>
      <c r="G18">
        <v>0.52689896759999999</v>
      </c>
      <c r="H18" t="str">
        <f>_xlfn.CONCAT("(",ROUND(tum_sex_data[[#This Row],[ageadj_CI_Lo]],1),"-",ROUND(tum_sex_data[[#This Row],[ageadj_CI_Hi]],1),")")</f>
        <v>(0-0.5)</v>
      </c>
      <c r="I18" t="str">
        <f>IF(ISERROR(CONCATENATE(CONCATENATE(ROUND(tum_sex_data[[#This Row],[age_adj_rates]],1),"
"),tum_sex_data[[#This Row],[ci_range]]
)),
"--",
CONCATENATE(CONCATENATE(ROUND(tum_sex_data[[#This Row],[age_adj_rates]],1),"
"),tum_sex_data[[#This Row],[ci_range]]
))</f>
        <v>0.3
(0-0.5)</v>
      </c>
    </row>
    <row r="19" spans="1:9" x14ac:dyDescent="0.25">
      <c r="A19">
        <v>2010</v>
      </c>
      <c r="B19" t="s">
        <v>12</v>
      </c>
      <c r="C19" t="s">
        <v>56</v>
      </c>
      <c r="D19">
        <v>5</v>
      </c>
      <c r="E19">
        <v>0.29085787130000001</v>
      </c>
      <c r="F19">
        <v>3.5909706299999997E-2</v>
      </c>
      <c r="G19">
        <v>0.54580603630000002</v>
      </c>
      <c r="H19" t="str">
        <f>_xlfn.CONCAT("(",ROUND(tum_sex_data[[#This Row],[ageadj_CI_Lo]],1),"-",ROUND(tum_sex_data[[#This Row],[ageadj_CI_Hi]],1),")")</f>
        <v>(0-0.5)</v>
      </c>
      <c r="I19" t="str">
        <f>IF(ISERROR(CONCATENATE(CONCATENATE(ROUND(tum_sex_data[[#This Row],[age_adj_rates]],1),"
"),tum_sex_data[[#This Row],[ci_range]]
)),
"--",
CONCATENATE(CONCATENATE(ROUND(tum_sex_data[[#This Row],[age_adj_rates]],1),"
"),tum_sex_data[[#This Row],[ci_range]]
))</f>
        <v>0.3
(0-0.5)</v>
      </c>
    </row>
    <row r="20" spans="1:9" x14ac:dyDescent="0.25">
      <c r="A20">
        <v>2010</v>
      </c>
      <c r="B20" t="s">
        <v>13</v>
      </c>
      <c r="C20" t="s">
        <v>56</v>
      </c>
      <c r="D20">
        <v>6</v>
      </c>
      <c r="E20">
        <v>0.44495656719999999</v>
      </c>
      <c r="F20">
        <v>8.8917161699999997E-2</v>
      </c>
      <c r="G20">
        <v>0.80099597259999999</v>
      </c>
      <c r="H20" t="str">
        <f>_xlfn.CONCAT("(",ROUND(tum_sex_data[[#This Row],[ageadj_CI_Lo]],1),"-",ROUND(tum_sex_data[[#This Row],[ageadj_CI_Hi]],1),")")</f>
        <v>(0.1-0.8)</v>
      </c>
      <c r="I20" t="str">
        <f>IF(ISERROR(CONCATENATE(CONCATENATE(ROUND(tum_sex_data[[#This Row],[age_adj_rates]],1),"
"),tum_sex_data[[#This Row],[ci_range]]
)),
"--",
CONCATENATE(CONCATENATE(ROUND(tum_sex_data[[#This Row],[age_adj_rates]],1),"
"),tum_sex_data[[#This Row],[ci_range]]
))</f>
        <v>0.4
(0.1-0.8)</v>
      </c>
    </row>
    <row r="21" spans="1:9" x14ac:dyDescent="0.25">
      <c r="A21">
        <v>2010</v>
      </c>
      <c r="B21" t="s">
        <v>14</v>
      </c>
      <c r="C21" t="s">
        <v>56</v>
      </c>
      <c r="D21">
        <v>6</v>
      </c>
      <c r="E21">
        <v>0.39736354499999998</v>
      </c>
      <c r="F21">
        <v>7.9406488600000005E-2</v>
      </c>
      <c r="G21">
        <v>0.71532060139999998</v>
      </c>
      <c r="H21" t="str">
        <f>_xlfn.CONCAT("(",ROUND(tum_sex_data[[#This Row],[ageadj_CI_Lo]],1),"-",ROUND(tum_sex_data[[#This Row],[ageadj_CI_Hi]],1),")")</f>
        <v>(0.1-0.7)</v>
      </c>
      <c r="I21" t="str">
        <f>IF(ISERROR(CONCATENATE(CONCATENATE(ROUND(tum_sex_data[[#This Row],[age_adj_rates]],1),"
"),tum_sex_data[[#This Row],[ci_range]]
)),
"--",
CONCATENATE(CONCATENATE(ROUND(tum_sex_data[[#This Row],[age_adj_rates]],1),"
"),tum_sex_data[[#This Row],[ci_range]]
))</f>
        <v>0.4
(0.1-0.7)</v>
      </c>
    </row>
    <row r="22" spans="1:9" x14ac:dyDescent="0.25">
      <c r="A22">
        <v>2010</v>
      </c>
      <c r="B22" t="s">
        <v>15</v>
      </c>
      <c r="C22" t="s">
        <v>56</v>
      </c>
      <c r="D22">
        <v>15</v>
      </c>
      <c r="E22">
        <v>0.94589892750000004</v>
      </c>
      <c r="F22">
        <v>0.46720802379999998</v>
      </c>
      <c r="G22">
        <v>1.4245898312</v>
      </c>
      <c r="H22" t="str">
        <f>_xlfn.CONCAT("(",ROUND(tum_sex_data[[#This Row],[ageadj_CI_Lo]],1),"-",ROUND(tum_sex_data[[#This Row],[ageadj_CI_Hi]],1),")")</f>
        <v>(0.5-1.4)</v>
      </c>
      <c r="I22" t="str">
        <f>IF(ISERROR(CONCATENATE(CONCATENATE(ROUND(tum_sex_data[[#This Row],[age_adj_rates]],1),"
"),tum_sex_data[[#This Row],[ci_range]]
)),
"--",
CONCATENATE(CONCATENATE(ROUND(tum_sex_data[[#This Row],[age_adj_rates]],1),"
"),tum_sex_data[[#This Row],[ci_range]]
))</f>
        <v>0.9
(0.5-1.4)</v>
      </c>
    </row>
    <row r="23" spans="1:9" x14ac:dyDescent="0.25">
      <c r="A23">
        <v>2010</v>
      </c>
      <c r="B23" t="s">
        <v>16</v>
      </c>
      <c r="C23" t="s">
        <v>56</v>
      </c>
      <c r="D23">
        <v>1</v>
      </c>
      <c r="E23">
        <v>5.5181149700000001E-2</v>
      </c>
      <c r="F23">
        <v>0</v>
      </c>
      <c r="G23">
        <v>0.16333620309999999</v>
      </c>
      <c r="H23" t="str">
        <f>_xlfn.CONCAT("(",ROUND(tum_sex_data[[#This Row],[ageadj_CI_Lo]],1),"-",ROUND(tum_sex_data[[#This Row],[ageadj_CI_Hi]],1),")")</f>
        <v>(0-0.2)</v>
      </c>
      <c r="I23" t="str">
        <f>IF(ISERROR(CONCATENATE(CONCATENATE(ROUND(tum_sex_data[[#This Row],[age_adj_rates]],1),"
"),tum_sex_data[[#This Row],[ci_range]]
)),
"--",
CONCATENATE(CONCATENATE(ROUND(tum_sex_data[[#This Row],[age_adj_rates]],1),"
"),tum_sex_data[[#This Row],[ci_range]]
))</f>
        <v>0.1
(0-0.2)</v>
      </c>
    </row>
    <row r="24" spans="1:9" x14ac:dyDescent="0.25">
      <c r="A24">
        <v>2010</v>
      </c>
      <c r="B24" t="s">
        <v>17</v>
      </c>
      <c r="C24" t="s">
        <v>56</v>
      </c>
      <c r="D24">
        <v>14</v>
      </c>
      <c r="E24">
        <v>0.89149929169999997</v>
      </c>
      <c r="F24">
        <v>0.4245034043</v>
      </c>
      <c r="G24">
        <v>1.3584951790999999</v>
      </c>
      <c r="H24" t="str">
        <f>_xlfn.CONCAT("(",ROUND(tum_sex_data[[#This Row],[ageadj_CI_Lo]],1),"-",ROUND(tum_sex_data[[#This Row],[ageadj_CI_Hi]],1),")")</f>
        <v>(0.4-1.4)</v>
      </c>
      <c r="I24" t="str">
        <f>IF(ISERROR(CONCATENATE(CONCATENATE(ROUND(tum_sex_data[[#This Row],[age_adj_rates]],1),"
"),tum_sex_data[[#This Row],[ci_range]]
)),
"--",
CONCATENATE(CONCATENATE(ROUND(tum_sex_data[[#This Row],[age_adj_rates]],1),"
"),tum_sex_data[[#This Row],[ci_range]]
))</f>
        <v>0.9
(0.4-1.4)</v>
      </c>
    </row>
    <row r="25" spans="1:9" x14ac:dyDescent="0.25">
      <c r="A25">
        <v>2010</v>
      </c>
      <c r="B25" t="s">
        <v>18</v>
      </c>
      <c r="C25" t="s">
        <v>56</v>
      </c>
      <c r="D25">
        <v>2</v>
      </c>
      <c r="E25">
        <v>0.1178383608</v>
      </c>
      <c r="F25">
        <v>0</v>
      </c>
      <c r="G25">
        <v>0.28115399670000002</v>
      </c>
      <c r="H25" t="str">
        <f>_xlfn.CONCAT("(",ROUND(tum_sex_data[[#This Row],[ageadj_CI_Lo]],1),"-",ROUND(tum_sex_data[[#This Row],[ageadj_CI_Hi]],1),")")</f>
        <v>(0-0.3)</v>
      </c>
      <c r="I25" t="str">
        <f>IF(ISERROR(CONCATENATE(CONCATENATE(ROUND(tum_sex_data[[#This Row],[age_adj_rates]],1),"
"),tum_sex_data[[#This Row],[ci_range]]
)),
"--",
CONCATENATE(CONCATENATE(ROUND(tum_sex_data[[#This Row],[age_adj_rates]],1),"
"),tum_sex_data[[#This Row],[ci_range]]
))</f>
        <v>0.1
(0-0.3)</v>
      </c>
    </row>
    <row r="26" spans="1:9" x14ac:dyDescent="0.25">
      <c r="A26">
        <v>2010</v>
      </c>
      <c r="B26" t="s">
        <v>19</v>
      </c>
      <c r="C26" t="s">
        <v>56</v>
      </c>
      <c r="D26">
        <v>2</v>
      </c>
      <c r="E26">
        <v>0.1502079201</v>
      </c>
      <c r="F26">
        <v>0</v>
      </c>
      <c r="G26">
        <v>0.3583854762</v>
      </c>
      <c r="H26" t="str">
        <f>_xlfn.CONCAT("(",ROUND(tum_sex_data[[#This Row],[ageadj_CI_Lo]],1),"-",ROUND(tum_sex_data[[#This Row],[ageadj_CI_Hi]],1),")")</f>
        <v>(0-0.4)</v>
      </c>
      <c r="I26" t="str">
        <f>IF(ISERROR(CONCATENATE(CONCATENATE(ROUND(tum_sex_data[[#This Row],[age_adj_rates]],1),"
"),tum_sex_data[[#This Row],[ci_range]]
)),
"--",
CONCATENATE(CONCATENATE(ROUND(tum_sex_data[[#This Row],[age_adj_rates]],1),"
"),tum_sex_data[[#This Row],[ci_range]]
))</f>
        <v>0.2
(0-0.4)</v>
      </c>
    </row>
    <row r="27" spans="1:9" x14ac:dyDescent="0.25">
      <c r="A27">
        <v>2010</v>
      </c>
      <c r="B27" t="s">
        <v>20</v>
      </c>
      <c r="C27" t="s">
        <v>56</v>
      </c>
      <c r="D27">
        <v>2</v>
      </c>
      <c r="E27">
        <v>0.14273185860000001</v>
      </c>
      <c r="F27">
        <v>0</v>
      </c>
      <c r="G27">
        <v>0.34054812229999998</v>
      </c>
      <c r="H27" t="str">
        <f>_xlfn.CONCAT("(",ROUND(tum_sex_data[[#This Row],[ageadj_CI_Lo]],1),"-",ROUND(tum_sex_data[[#This Row],[ageadj_CI_Hi]],1),")")</f>
        <v>(0-0.3)</v>
      </c>
      <c r="I27" t="str">
        <f>IF(ISERROR(CONCATENATE(CONCATENATE(ROUND(tum_sex_data[[#This Row],[age_adj_rates]],1),"
"),tum_sex_data[[#This Row],[ci_range]]
)),
"--",
CONCATENATE(CONCATENATE(ROUND(tum_sex_data[[#This Row],[age_adj_rates]],1),"
"),tum_sex_data[[#This Row],[ci_range]]
))</f>
        <v>0.1
(0-0.3)</v>
      </c>
    </row>
    <row r="28" spans="1:9" x14ac:dyDescent="0.25">
      <c r="A28">
        <v>2010</v>
      </c>
      <c r="B28" t="s">
        <v>22</v>
      </c>
      <c r="C28" t="s">
        <v>56</v>
      </c>
      <c r="D28">
        <v>8</v>
      </c>
      <c r="E28">
        <v>0.56498890140000002</v>
      </c>
      <c r="F28">
        <v>0.17347156759999999</v>
      </c>
      <c r="G28">
        <v>0.95650623530000001</v>
      </c>
      <c r="H28" t="str">
        <f>_xlfn.CONCAT("(",ROUND(tum_sex_data[[#This Row],[ageadj_CI_Lo]],1),"-",ROUND(tum_sex_data[[#This Row],[ageadj_CI_Hi]],1),")")</f>
        <v>(0.2-1)</v>
      </c>
      <c r="I28" t="str">
        <f>IF(ISERROR(CONCATENATE(CONCATENATE(ROUND(tum_sex_data[[#This Row],[age_adj_rates]],1),"
"),tum_sex_data[[#This Row],[ci_range]]
)),
"--",
CONCATENATE(CONCATENATE(ROUND(tum_sex_data[[#This Row],[age_adj_rates]],1),"
"),tum_sex_data[[#This Row],[ci_range]]
))</f>
        <v>0.6
(0.2-1)</v>
      </c>
    </row>
    <row r="29" spans="1:9" x14ac:dyDescent="0.25">
      <c r="A29">
        <v>2010</v>
      </c>
      <c r="B29" t="s">
        <v>23</v>
      </c>
      <c r="C29" t="s">
        <v>56</v>
      </c>
      <c r="D29">
        <v>10</v>
      </c>
      <c r="E29">
        <v>0.65284023739999997</v>
      </c>
      <c r="F29">
        <v>0.2482056661</v>
      </c>
      <c r="G29">
        <v>1.0574748087000001</v>
      </c>
      <c r="H29" t="str">
        <f>_xlfn.CONCAT("(",ROUND(tum_sex_data[[#This Row],[ageadj_CI_Lo]],1),"-",ROUND(tum_sex_data[[#This Row],[ageadj_CI_Hi]],1),")")</f>
        <v>(0.2-1.1)</v>
      </c>
      <c r="I29" t="str">
        <f>IF(ISERROR(CONCATENATE(CONCATENATE(ROUND(tum_sex_data[[#This Row],[age_adj_rates]],1),"
"),tum_sex_data[[#This Row],[ci_range]]
)),
"--",
CONCATENATE(CONCATENATE(ROUND(tum_sex_data[[#This Row],[age_adj_rates]],1),"
"),tum_sex_data[[#This Row],[ci_range]]
))</f>
        <v>0.7
(0.2-1.1)</v>
      </c>
    </row>
    <row r="30" spans="1:9" x14ac:dyDescent="0.25">
      <c r="A30">
        <v>2011</v>
      </c>
      <c r="B30" t="s">
        <v>9</v>
      </c>
      <c r="C30" t="s">
        <v>55</v>
      </c>
      <c r="D30">
        <v>52</v>
      </c>
      <c r="E30">
        <v>3.4807278529999999</v>
      </c>
      <c r="F30">
        <v>2.5346552456999998</v>
      </c>
      <c r="G30">
        <v>4.4268004602</v>
      </c>
      <c r="H30" t="str">
        <f>_xlfn.CONCAT("(",ROUND(tum_sex_data[[#This Row],[ageadj_CI_Lo]],1),"-",ROUND(tum_sex_data[[#This Row],[ageadj_CI_Hi]],1),")")</f>
        <v>(2.5-4.4)</v>
      </c>
      <c r="I30" t="str">
        <f>IF(ISERROR(CONCATENATE(CONCATENATE(ROUND(tum_sex_data[[#This Row],[age_adj_rates]],1),"
"),tum_sex_data[[#This Row],[ci_range]]
)),
"--",
CONCATENATE(CONCATENATE(ROUND(tum_sex_data[[#This Row],[age_adj_rates]],1),"
"),tum_sex_data[[#This Row],[ci_range]]
))</f>
        <v>3.5
(2.5-4.4)</v>
      </c>
    </row>
    <row r="31" spans="1:9" x14ac:dyDescent="0.25">
      <c r="A31">
        <v>2011</v>
      </c>
      <c r="B31" t="s">
        <v>10</v>
      </c>
      <c r="C31" t="s">
        <v>55</v>
      </c>
      <c r="D31">
        <v>35</v>
      </c>
      <c r="E31">
        <v>2.5682631595999998</v>
      </c>
      <c r="F31">
        <v>1.7173963732999999</v>
      </c>
      <c r="G31">
        <v>3.419129946</v>
      </c>
      <c r="H31" t="str">
        <f>_xlfn.CONCAT("(",ROUND(tum_sex_data[[#This Row],[ageadj_CI_Lo]],1),"-",ROUND(tum_sex_data[[#This Row],[ageadj_CI_Hi]],1),")")</f>
        <v>(1.7-3.4)</v>
      </c>
      <c r="I31" t="str">
        <f>IF(ISERROR(CONCATENATE(CONCATENATE(ROUND(tum_sex_data[[#This Row],[age_adj_rates]],1),"
"),tum_sex_data[[#This Row],[ci_range]]
)),
"--",
CONCATENATE(CONCATENATE(ROUND(tum_sex_data[[#This Row],[age_adj_rates]],1),"
"),tum_sex_data[[#This Row],[ci_range]]
))</f>
        <v>2.6
(1.7-3.4)</v>
      </c>
    </row>
    <row r="32" spans="1:9" x14ac:dyDescent="0.25">
      <c r="A32">
        <v>2011</v>
      </c>
      <c r="B32" t="s">
        <v>11</v>
      </c>
      <c r="C32" t="s">
        <v>55</v>
      </c>
      <c r="D32">
        <v>6</v>
      </c>
      <c r="E32">
        <v>0.51695593269999995</v>
      </c>
      <c r="F32">
        <v>0.10330503620000001</v>
      </c>
      <c r="G32">
        <v>0.93060682910000003</v>
      </c>
      <c r="H32" t="str">
        <f>_xlfn.CONCAT("(",ROUND(tum_sex_data[[#This Row],[ageadj_CI_Lo]],1),"-",ROUND(tum_sex_data[[#This Row],[ageadj_CI_Hi]],1),")")</f>
        <v>(0.1-0.9)</v>
      </c>
      <c r="I32" t="str">
        <f>IF(ISERROR(CONCATENATE(CONCATENATE(ROUND(tum_sex_data[[#This Row],[age_adj_rates]],1),"
"),tum_sex_data[[#This Row],[ci_range]]
)),
"--",
CONCATENATE(CONCATENATE(ROUND(tum_sex_data[[#This Row],[age_adj_rates]],1),"
"),tum_sex_data[[#This Row],[ci_range]]
))</f>
        <v>0.5
(0.1-0.9)</v>
      </c>
    </row>
    <row r="33" spans="1:9" x14ac:dyDescent="0.25">
      <c r="A33">
        <v>2011</v>
      </c>
      <c r="B33" t="s">
        <v>12</v>
      </c>
      <c r="C33" t="s">
        <v>55</v>
      </c>
      <c r="D33">
        <v>7</v>
      </c>
      <c r="E33">
        <v>0.47729033739999999</v>
      </c>
      <c r="F33">
        <v>0.1237087073</v>
      </c>
      <c r="G33">
        <v>0.83087196750000003</v>
      </c>
      <c r="H33" t="str">
        <f>_xlfn.CONCAT("(",ROUND(tum_sex_data[[#This Row],[ageadj_CI_Lo]],1),"-",ROUND(tum_sex_data[[#This Row],[ageadj_CI_Hi]],1),")")</f>
        <v>(0.1-0.8)</v>
      </c>
      <c r="I33" t="str">
        <f>IF(ISERROR(CONCATENATE(CONCATENATE(ROUND(tum_sex_data[[#This Row],[age_adj_rates]],1),"
"),tum_sex_data[[#This Row],[ci_range]]
)),
"--",
CONCATENATE(CONCATENATE(ROUND(tum_sex_data[[#This Row],[age_adj_rates]],1),"
"),tum_sex_data[[#This Row],[ci_range]]
))</f>
        <v>0.5
(0.1-0.8)</v>
      </c>
    </row>
    <row r="34" spans="1:9" x14ac:dyDescent="0.25">
      <c r="A34">
        <v>2011</v>
      </c>
      <c r="B34" t="s">
        <v>13</v>
      </c>
      <c r="C34" t="s">
        <v>55</v>
      </c>
      <c r="D34">
        <v>4</v>
      </c>
      <c r="E34">
        <v>0.38247521960000003</v>
      </c>
      <c r="F34">
        <v>7.6495043999999998E-3</v>
      </c>
      <c r="G34">
        <v>0.75730093470000004</v>
      </c>
      <c r="H34" t="str">
        <f>_xlfn.CONCAT("(",ROUND(tum_sex_data[[#This Row],[ageadj_CI_Lo]],1),"-",ROUND(tum_sex_data[[#This Row],[ageadj_CI_Hi]],1),")")</f>
        <v>(0-0.8)</v>
      </c>
      <c r="I34" t="str">
        <f>IF(ISERROR(CONCATENATE(CONCATENATE(ROUND(tum_sex_data[[#This Row],[age_adj_rates]],1),"
"),tum_sex_data[[#This Row],[ci_range]]
)),
"--",
CONCATENATE(CONCATENATE(ROUND(tum_sex_data[[#This Row],[age_adj_rates]],1),"
"),tum_sex_data[[#This Row],[ci_range]]
))</f>
        <v>0.4
(0-0.8)</v>
      </c>
    </row>
    <row r="35" spans="1:9" x14ac:dyDescent="0.25">
      <c r="A35">
        <v>2011</v>
      </c>
      <c r="B35" t="s">
        <v>14</v>
      </c>
      <c r="C35" t="s">
        <v>55</v>
      </c>
      <c r="D35">
        <v>6</v>
      </c>
      <c r="E35">
        <v>0.44335180159999998</v>
      </c>
      <c r="F35">
        <v>8.8596476100000002E-2</v>
      </c>
      <c r="G35">
        <v>0.79810712719999999</v>
      </c>
      <c r="H35" t="str">
        <f>_xlfn.CONCAT("(",ROUND(tum_sex_data[[#This Row],[ageadj_CI_Lo]],1),"-",ROUND(tum_sex_data[[#This Row],[ageadj_CI_Hi]],1),")")</f>
        <v>(0.1-0.8)</v>
      </c>
      <c r="I35" t="str">
        <f>IF(ISERROR(CONCATENATE(CONCATENATE(ROUND(tum_sex_data[[#This Row],[age_adj_rates]],1),"
"),tum_sex_data[[#This Row],[ci_range]]
)),
"--",
CONCATENATE(CONCATENATE(ROUND(tum_sex_data[[#This Row],[age_adj_rates]],1),"
"),tum_sex_data[[#This Row],[ci_range]]
))</f>
        <v>0.4
(0.1-0.8)</v>
      </c>
    </row>
    <row r="36" spans="1:9" x14ac:dyDescent="0.25">
      <c r="A36">
        <v>2011</v>
      </c>
      <c r="B36" t="s">
        <v>15</v>
      </c>
      <c r="C36" t="s">
        <v>55</v>
      </c>
      <c r="D36">
        <v>25</v>
      </c>
      <c r="E36">
        <v>1.833594465</v>
      </c>
      <c r="F36">
        <v>1.1148254347</v>
      </c>
      <c r="G36">
        <v>2.5523634951999998</v>
      </c>
      <c r="H36" t="str">
        <f>_xlfn.CONCAT("(",ROUND(tum_sex_data[[#This Row],[ageadj_CI_Lo]],1),"-",ROUND(tum_sex_data[[#This Row],[ageadj_CI_Hi]],1),")")</f>
        <v>(1.1-2.6)</v>
      </c>
      <c r="I36" t="str">
        <f>IF(ISERROR(CONCATENATE(CONCATENATE(ROUND(tum_sex_data[[#This Row],[age_adj_rates]],1),"
"),tum_sex_data[[#This Row],[ci_range]]
)),
"--",
CONCATENATE(CONCATENATE(ROUND(tum_sex_data[[#This Row],[age_adj_rates]],1),"
"),tum_sex_data[[#This Row],[ci_range]]
))</f>
        <v>1.8
(1.1-2.6)</v>
      </c>
    </row>
    <row r="37" spans="1:9" x14ac:dyDescent="0.25">
      <c r="A37">
        <v>2011</v>
      </c>
      <c r="B37" t="s">
        <v>16</v>
      </c>
      <c r="C37" t="s">
        <v>55</v>
      </c>
      <c r="D37">
        <v>2</v>
      </c>
      <c r="E37">
        <v>0.111683987</v>
      </c>
      <c r="F37">
        <v>0</v>
      </c>
      <c r="G37">
        <v>0.26647009599999999</v>
      </c>
      <c r="H37" t="str">
        <f>_xlfn.CONCAT("(",ROUND(tum_sex_data[[#This Row],[ageadj_CI_Lo]],1),"-",ROUND(tum_sex_data[[#This Row],[ageadj_CI_Hi]],1),")")</f>
        <v>(0-0.3)</v>
      </c>
      <c r="I37" t="str">
        <f>IF(ISERROR(CONCATENATE(CONCATENATE(ROUND(tum_sex_data[[#This Row],[age_adj_rates]],1),"
"),tum_sex_data[[#This Row],[ci_range]]
)),
"--",
CONCATENATE(CONCATENATE(ROUND(tum_sex_data[[#This Row],[age_adj_rates]],1),"
"),tum_sex_data[[#This Row],[ci_range]]
))</f>
        <v>0.1
(0-0.3)</v>
      </c>
    </row>
    <row r="38" spans="1:9" x14ac:dyDescent="0.25">
      <c r="A38">
        <v>2011</v>
      </c>
      <c r="B38" t="s">
        <v>17</v>
      </c>
      <c r="C38" t="s">
        <v>55</v>
      </c>
      <c r="D38">
        <v>58</v>
      </c>
      <c r="E38">
        <v>3.7967792268</v>
      </c>
      <c r="F38">
        <v>2.8196378150000001</v>
      </c>
      <c r="G38">
        <v>4.7739206385999999</v>
      </c>
      <c r="H38" t="str">
        <f>_xlfn.CONCAT("(",ROUND(tum_sex_data[[#This Row],[ageadj_CI_Lo]],1),"-",ROUND(tum_sex_data[[#This Row],[ageadj_CI_Hi]],1),")")</f>
        <v>(2.8-4.8)</v>
      </c>
      <c r="I38" t="str">
        <f>IF(ISERROR(CONCATENATE(CONCATENATE(ROUND(tum_sex_data[[#This Row],[age_adj_rates]],1),"
"),tum_sex_data[[#This Row],[ci_range]]
)),
"--",
CONCATENATE(CONCATENATE(ROUND(tum_sex_data[[#This Row],[age_adj_rates]],1),"
"),tum_sex_data[[#This Row],[ci_range]]
))</f>
        <v>3.8
(2.8-4.8)</v>
      </c>
    </row>
    <row r="39" spans="1:9" x14ac:dyDescent="0.25">
      <c r="A39">
        <v>2011</v>
      </c>
      <c r="B39" t="s">
        <v>18</v>
      </c>
      <c r="C39" t="s">
        <v>55</v>
      </c>
      <c r="D39">
        <v>15</v>
      </c>
      <c r="E39">
        <v>0.95282199810000001</v>
      </c>
      <c r="F39">
        <v>0.47062753730000001</v>
      </c>
      <c r="G39">
        <v>1.4350164589000001</v>
      </c>
      <c r="H39" t="str">
        <f>_xlfn.CONCAT("(",ROUND(tum_sex_data[[#This Row],[ageadj_CI_Lo]],1),"-",ROUND(tum_sex_data[[#This Row],[ageadj_CI_Hi]],1),")")</f>
        <v>(0.5-1.4)</v>
      </c>
      <c r="I39" t="str">
        <f>IF(ISERROR(CONCATENATE(CONCATENATE(ROUND(tum_sex_data[[#This Row],[age_adj_rates]],1),"
"),tum_sex_data[[#This Row],[ci_range]]
)),
"--",
CONCATENATE(CONCATENATE(ROUND(tum_sex_data[[#This Row],[age_adj_rates]],1),"
"),tum_sex_data[[#This Row],[ci_range]]
))</f>
        <v>1
(0.5-1.4)</v>
      </c>
    </row>
    <row r="40" spans="1:9" x14ac:dyDescent="0.25">
      <c r="A40">
        <v>2011</v>
      </c>
      <c r="B40" t="s">
        <v>19</v>
      </c>
      <c r="C40" t="s">
        <v>55</v>
      </c>
      <c r="D40">
        <v>5</v>
      </c>
      <c r="E40">
        <v>0.30321515869999999</v>
      </c>
      <c r="F40">
        <v>3.74353537E-2</v>
      </c>
      <c r="G40">
        <v>0.56899496370000002</v>
      </c>
      <c r="H40" t="str">
        <f>_xlfn.CONCAT("(",ROUND(tum_sex_data[[#This Row],[ageadj_CI_Lo]],1),"-",ROUND(tum_sex_data[[#This Row],[ageadj_CI_Hi]],1),")")</f>
        <v>(0-0.6)</v>
      </c>
      <c r="I40" t="str">
        <f>IF(ISERROR(CONCATENATE(CONCATENATE(ROUND(tum_sex_data[[#This Row],[age_adj_rates]],1),"
"),tum_sex_data[[#This Row],[ci_range]]
)),
"--",
CONCATENATE(CONCATENATE(ROUND(tum_sex_data[[#This Row],[age_adj_rates]],1),"
"),tum_sex_data[[#This Row],[ci_range]]
))</f>
        <v>0.3
(0-0.6)</v>
      </c>
    </row>
    <row r="41" spans="1:9" x14ac:dyDescent="0.25">
      <c r="A41">
        <v>2011</v>
      </c>
      <c r="B41" t="s">
        <v>20</v>
      </c>
      <c r="C41" t="s">
        <v>55</v>
      </c>
      <c r="D41">
        <v>9</v>
      </c>
      <c r="E41">
        <v>0.55496465910000004</v>
      </c>
      <c r="F41">
        <v>0.19238774850000001</v>
      </c>
      <c r="G41">
        <v>0.9175415697</v>
      </c>
      <c r="H41" t="str">
        <f>_xlfn.CONCAT("(",ROUND(tum_sex_data[[#This Row],[ageadj_CI_Lo]],1),"-",ROUND(tum_sex_data[[#This Row],[ageadj_CI_Hi]],1),")")</f>
        <v>(0.2-0.9)</v>
      </c>
      <c r="I41" t="str">
        <f>IF(ISERROR(CONCATENATE(CONCATENATE(ROUND(tum_sex_data[[#This Row],[age_adj_rates]],1),"
"),tum_sex_data[[#This Row],[ci_range]]
)),
"--",
CONCATENATE(CONCATENATE(ROUND(tum_sex_data[[#This Row],[age_adj_rates]],1),"
"),tum_sex_data[[#This Row],[ci_range]]
))</f>
        <v>0.6
(0.2-0.9)</v>
      </c>
    </row>
    <row r="42" spans="1:9" x14ac:dyDescent="0.25">
      <c r="A42">
        <v>2011</v>
      </c>
      <c r="B42" t="s">
        <v>21</v>
      </c>
      <c r="C42" t="s">
        <v>55</v>
      </c>
      <c r="D42">
        <v>4</v>
      </c>
      <c r="E42">
        <v>0.2393714348</v>
      </c>
      <c r="F42">
        <v>4.7874286999999996E-3</v>
      </c>
      <c r="G42">
        <v>0.47395544090000002</v>
      </c>
      <c r="H42" t="str">
        <f>_xlfn.CONCAT("(",ROUND(tum_sex_data[[#This Row],[ageadj_CI_Lo]],1),"-",ROUND(tum_sex_data[[#This Row],[ageadj_CI_Hi]],1),")")</f>
        <v>(0-0.5)</v>
      </c>
      <c r="I42" t="str">
        <f>IF(ISERROR(CONCATENATE(CONCATENATE(ROUND(tum_sex_data[[#This Row],[age_adj_rates]],1),"
"),tum_sex_data[[#This Row],[ci_range]]
)),
"--",
CONCATENATE(CONCATENATE(ROUND(tum_sex_data[[#This Row],[age_adj_rates]],1),"
"),tum_sex_data[[#This Row],[ci_range]]
))</f>
        <v>0.2
(0-0.5)</v>
      </c>
    </row>
    <row r="43" spans="1:9" x14ac:dyDescent="0.25">
      <c r="A43">
        <v>2011</v>
      </c>
      <c r="B43" t="s">
        <v>22</v>
      </c>
      <c r="C43" t="s">
        <v>55</v>
      </c>
      <c r="D43">
        <v>16</v>
      </c>
      <c r="E43">
        <v>1.0795918256999999</v>
      </c>
      <c r="F43">
        <v>0.55059183109999998</v>
      </c>
      <c r="G43">
        <v>1.6085918204</v>
      </c>
      <c r="H43" t="str">
        <f>_xlfn.CONCAT("(",ROUND(tum_sex_data[[#This Row],[ageadj_CI_Lo]],1),"-",ROUND(tum_sex_data[[#This Row],[ageadj_CI_Hi]],1),")")</f>
        <v>(0.6-1.6)</v>
      </c>
      <c r="I43" t="str">
        <f>IF(ISERROR(CONCATENATE(CONCATENATE(ROUND(tum_sex_data[[#This Row],[age_adj_rates]],1),"
"),tum_sex_data[[#This Row],[ci_range]]
)),
"--",
CONCATENATE(CONCATENATE(ROUND(tum_sex_data[[#This Row],[age_adj_rates]],1),"
"),tum_sex_data[[#This Row],[ci_range]]
))</f>
        <v>1.1
(0.6-1.6)</v>
      </c>
    </row>
    <row r="44" spans="1:9" x14ac:dyDescent="0.25">
      <c r="A44">
        <v>2011</v>
      </c>
      <c r="B44" t="s">
        <v>23</v>
      </c>
      <c r="C44" t="s">
        <v>55</v>
      </c>
      <c r="D44">
        <v>27</v>
      </c>
      <c r="E44">
        <v>1.8742788045000001</v>
      </c>
      <c r="F44">
        <v>1.1672967613</v>
      </c>
      <c r="G44">
        <v>2.5812608477999999</v>
      </c>
      <c r="H44" t="str">
        <f>_xlfn.CONCAT("(",ROUND(tum_sex_data[[#This Row],[ageadj_CI_Lo]],1),"-",ROUND(tum_sex_data[[#This Row],[ageadj_CI_Hi]],1),")")</f>
        <v>(1.2-2.6)</v>
      </c>
      <c r="I44" t="str">
        <f>IF(ISERROR(CONCATENATE(CONCATENATE(ROUND(tum_sex_data[[#This Row],[age_adj_rates]],1),"
"),tum_sex_data[[#This Row],[ci_range]]
)),
"--",
CONCATENATE(CONCATENATE(ROUND(tum_sex_data[[#This Row],[age_adj_rates]],1),"
"),tum_sex_data[[#This Row],[ci_range]]
))</f>
        <v>1.9
(1.2-2.6)</v>
      </c>
    </row>
    <row r="45" spans="1:9" x14ac:dyDescent="0.25">
      <c r="A45">
        <v>2011</v>
      </c>
      <c r="B45" t="s">
        <v>9</v>
      </c>
      <c r="C45" t="s">
        <v>56</v>
      </c>
      <c r="D45">
        <v>13</v>
      </c>
      <c r="E45">
        <v>0.80810192459999997</v>
      </c>
      <c r="F45">
        <v>0.36881271440000002</v>
      </c>
      <c r="G45">
        <v>1.2473911348</v>
      </c>
      <c r="H45" t="str">
        <f>_xlfn.CONCAT("(",ROUND(tum_sex_data[[#This Row],[ageadj_CI_Lo]],1),"-",ROUND(tum_sex_data[[#This Row],[ageadj_CI_Hi]],1),")")</f>
        <v>(0.4-1.2)</v>
      </c>
      <c r="I45" t="str">
        <f>IF(ISERROR(CONCATENATE(CONCATENATE(ROUND(tum_sex_data[[#This Row],[age_adj_rates]],1),"
"),tum_sex_data[[#This Row],[ci_range]]
)),
"--",
CONCATENATE(CONCATENATE(ROUND(tum_sex_data[[#This Row],[age_adj_rates]],1),"
"),tum_sex_data[[#This Row],[ci_range]]
))</f>
        <v>0.8
(0.4-1.2)</v>
      </c>
    </row>
    <row r="46" spans="1:9" x14ac:dyDescent="0.25">
      <c r="A46">
        <v>2011</v>
      </c>
      <c r="B46" t="s">
        <v>10</v>
      </c>
      <c r="C46" t="s">
        <v>56</v>
      </c>
      <c r="D46">
        <v>20</v>
      </c>
      <c r="E46">
        <v>1.2936582267000001</v>
      </c>
      <c r="F46">
        <v>0.72668751070000004</v>
      </c>
      <c r="G46">
        <v>1.8606289427</v>
      </c>
      <c r="H46" t="str">
        <f>_xlfn.CONCAT("(",ROUND(tum_sex_data[[#This Row],[ageadj_CI_Lo]],1),"-",ROUND(tum_sex_data[[#This Row],[ageadj_CI_Hi]],1),")")</f>
        <v>(0.7-1.9)</v>
      </c>
      <c r="I46" t="str">
        <f>IF(ISERROR(CONCATENATE(CONCATENATE(ROUND(tum_sex_data[[#This Row],[age_adj_rates]],1),"
"),tum_sex_data[[#This Row],[ci_range]]
)),
"--",
CONCATENATE(CONCATENATE(ROUND(tum_sex_data[[#This Row],[age_adj_rates]],1),"
"),tum_sex_data[[#This Row],[ci_range]]
))</f>
        <v>1.3
(0.7-1.9)</v>
      </c>
    </row>
    <row r="47" spans="1:9" x14ac:dyDescent="0.25">
      <c r="A47">
        <v>2011</v>
      </c>
      <c r="B47" t="s">
        <v>11</v>
      </c>
      <c r="C47" t="s">
        <v>56</v>
      </c>
      <c r="D47">
        <v>2</v>
      </c>
      <c r="E47">
        <v>0.14471851329999999</v>
      </c>
      <c r="F47">
        <v>0</v>
      </c>
      <c r="G47">
        <v>0.3452881398</v>
      </c>
      <c r="H47" t="str">
        <f>_xlfn.CONCAT("(",ROUND(tum_sex_data[[#This Row],[ageadj_CI_Lo]],1),"-",ROUND(tum_sex_data[[#This Row],[ageadj_CI_Hi]],1),")")</f>
        <v>(0-0.3)</v>
      </c>
      <c r="I47" t="str">
        <f>IF(ISERROR(CONCATENATE(CONCATENATE(ROUND(tum_sex_data[[#This Row],[age_adj_rates]],1),"
"),tum_sex_data[[#This Row],[ci_range]]
)),
"--",
CONCATENATE(CONCATENATE(ROUND(tum_sex_data[[#This Row],[age_adj_rates]],1),"
"),tum_sex_data[[#This Row],[ci_range]]
))</f>
        <v>0.1
(0-0.3)</v>
      </c>
    </row>
    <row r="48" spans="1:9" x14ac:dyDescent="0.25">
      <c r="A48">
        <v>2011</v>
      </c>
      <c r="B48" t="s">
        <v>12</v>
      </c>
      <c r="C48" t="s">
        <v>56</v>
      </c>
      <c r="D48">
        <v>5</v>
      </c>
      <c r="E48">
        <v>0.37349109860000002</v>
      </c>
      <c r="F48">
        <v>4.6111716300000001E-2</v>
      </c>
      <c r="G48">
        <v>0.70087048090000004</v>
      </c>
      <c r="H48" t="str">
        <f>_xlfn.CONCAT("(",ROUND(tum_sex_data[[#This Row],[ageadj_CI_Lo]],1),"-",ROUND(tum_sex_data[[#This Row],[ageadj_CI_Hi]],1),")")</f>
        <v>(0-0.7)</v>
      </c>
      <c r="I48" t="str">
        <f>IF(ISERROR(CONCATENATE(CONCATENATE(ROUND(tum_sex_data[[#This Row],[age_adj_rates]],1),"
"),tum_sex_data[[#This Row],[ci_range]]
)),
"--",
CONCATENATE(CONCATENATE(ROUND(tum_sex_data[[#This Row],[age_adj_rates]],1),"
"),tum_sex_data[[#This Row],[ci_range]]
))</f>
        <v>0.4
(0-0.7)</v>
      </c>
    </row>
    <row r="49" spans="1:9" x14ac:dyDescent="0.25">
      <c r="A49">
        <v>2011</v>
      </c>
      <c r="B49" t="s">
        <v>13</v>
      </c>
      <c r="C49" t="s">
        <v>56</v>
      </c>
      <c r="D49">
        <v>5</v>
      </c>
      <c r="E49">
        <v>0.34297671489999998</v>
      </c>
      <c r="F49">
        <v>4.2344369200000002E-2</v>
      </c>
      <c r="G49">
        <v>0.6436090606</v>
      </c>
      <c r="H49" t="str">
        <f>_xlfn.CONCAT("(",ROUND(tum_sex_data[[#This Row],[ageadj_CI_Lo]],1),"-",ROUND(tum_sex_data[[#This Row],[ageadj_CI_Hi]],1),")")</f>
        <v>(0-0.6)</v>
      </c>
      <c r="I49" t="str">
        <f>IF(ISERROR(CONCATENATE(CONCATENATE(ROUND(tum_sex_data[[#This Row],[age_adj_rates]],1),"
"),tum_sex_data[[#This Row],[ci_range]]
)),
"--",
CONCATENATE(CONCATENATE(ROUND(tum_sex_data[[#This Row],[age_adj_rates]],1),"
"),tum_sex_data[[#This Row],[ci_range]]
))</f>
        <v>0.3
(0-0.6)</v>
      </c>
    </row>
    <row r="50" spans="1:9" x14ac:dyDescent="0.25">
      <c r="A50">
        <v>2011</v>
      </c>
      <c r="B50" t="s">
        <v>14</v>
      </c>
      <c r="C50" t="s">
        <v>56</v>
      </c>
      <c r="D50">
        <v>2</v>
      </c>
      <c r="E50">
        <v>0.13435902020000001</v>
      </c>
      <c r="F50">
        <v>0</v>
      </c>
      <c r="G50">
        <v>0.32057112180000003</v>
      </c>
      <c r="H50" t="str">
        <f>_xlfn.CONCAT("(",ROUND(tum_sex_data[[#This Row],[ageadj_CI_Lo]],1),"-",ROUND(tum_sex_data[[#This Row],[ageadj_CI_Hi]],1),")")</f>
        <v>(0-0.3)</v>
      </c>
      <c r="I50" t="str">
        <f>IF(ISERROR(CONCATENATE(CONCATENATE(ROUND(tum_sex_data[[#This Row],[age_adj_rates]],1),"
"),tum_sex_data[[#This Row],[ci_range]]
)),
"--",
CONCATENATE(CONCATENATE(ROUND(tum_sex_data[[#This Row],[age_adj_rates]],1),"
"),tum_sex_data[[#This Row],[ci_range]]
))</f>
        <v>0.1
(0-0.3)</v>
      </c>
    </row>
    <row r="51" spans="1:9" x14ac:dyDescent="0.25">
      <c r="A51">
        <v>2011</v>
      </c>
      <c r="B51" t="s">
        <v>15</v>
      </c>
      <c r="C51" t="s">
        <v>56</v>
      </c>
      <c r="D51">
        <v>17</v>
      </c>
      <c r="E51">
        <v>1.1388903946</v>
      </c>
      <c r="F51">
        <v>0.59749626690000002</v>
      </c>
      <c r="G51">
        <v>1.6802845222</v>
      </c>
      <c r="H51" t="str">
        <f>_xlfn.CONCAT("(",ROUND(tum_sex_data[[#This Row],[ageadj_CI_Lo]],1),"-",ROUND(tum_sex_data[[#This Row],[ageadj_CI_Hi]],1),")")</f>
        <v>(0.6-1.7)</v>
      </c>
      <c r="I51" t="str">
        <f>IF(ISERROR(CONCATENATE(CONCATENATE(ROUND(tum_sex_data[[#This Row],[age_adj_rates]],1),"
"),tum_sex_data[[#This Row],[ci_range]]
)),
"--",
CONCATENATE(CONCATENATE(ROUND(tum_sex_data[[#This Row],[age_adj_rates]],1),"
"),tum_sex_data[[#This Row],[ci_range]]
))</f>
        <v>1.1
(0.6-1.7)</v>
      </c>
    </row>
    <row r="52" spans="1:9" x14ac:dyDescent="0.25">
      <c r="A52">
        <v>2011</v>
      </c>
      <c r="B52" t="s">
        <v>16</v>
      </c>
      <c r="C52" t="s">
        <v>56</v>
      </c>
      <c r="D52">
        <v>5</v>
      </c>
      <c r="E52">
        <v>0.33297076489999999</v>
      </c>
      <c r="F52">
        <v>4.1109021099999997E-2</v>
      </c>
      <c r="G52">
        <v>0.62483250879999996</v>
      </c>
      <c r="H52" t="str">
        <f>_xlfn.CONCAT("(",ROUND(tum_sex_data[[#This Row],[ageadj_CI_Lo]],1),"-",ROUND(tum_sex_data[[#This Row],[ageadj_CI_Hi]],1),")")</f>
        <v>(0-0.6)</v>
      </c>
      <c r="I52" t="str">
        <f>IF(ISERROR(CONCATENATE(CONCATENATE(ROUND(tum_sex_data[[#This Row],[age_adj_rates]],1),"
"),tum_sex_data[[#This Row],[ci_range]]
)),
"--",
CONCATENATE(CONCATENATE(ROUND(tum_sex_data[[#This Row],[age_adj_rates]],1),"
"),tum_sex_data[[#This Row],[ci_range]]
))</f>
        <v>0.3
(0-0.6)</v>
      </c>
    </row>
    <row r="53" spans="1:9" x14ac:dyDescent="0.25">
      <c r="A53">
        <v>2011</v>
      </c>
      <c r="B53" t="s">
        <v>17</v>
      </c>
      <c r="C53" t="s">
        <v>56</v>
      </c>
      <c r="D53">
        <v>10</v>
      </c>
      <c r="E53">
        <v>0.63068907070000002</v>
      </c>
      <c r="F53">
        <v>0.23978393479999999</v>
      </c>
      <c r="G53">
        <v>1.0215942066000001</v>
      </c>
      <c r="H53" t="str">
        <f>_xlfn.CONCAT("(",ROUND(tum_sex_data[[#This Row],[ageadj_CI_Lo]],1),"-",ROUND(tum_sex_data[[#This Row],[ageadj_CI_Hi]],1),")")</f>
        <v>(0.2-1)</v>
      </c>
      <c r="I53" t="str">
        <f>IF(ISERROR(CONCATENATE(CONCATENATE(ROUND(tum_sex_data[[#This Row],[age_adj_rates]],1),"
"),tum_sex_data[[#This Row],[ci_range]]
)),
"--",
CONCATENATE(CONCATENATE(ROUND(tum_sex_data[[#This Row],[age_adj_rates]],1),"
"),tum_sex_data[[#This Row],[ci_range]]
))</f>
        <v>0.6
(0.2-1)</v>
      </c>
    </row>
    <row r="54" spans="1:9" x14ac:dyDescent="0.25">
      <c r="A54">
        <v>2011</v>
      </c>
      <c r="B54" t="s">
        <v>18</v>
      </c>
      <c r="C54" t="s">
        <v>56</v>
      </c>
      <c r="D54">
        <v>2</v>
      </c>
      <c r="E54">
        <v>0.1145576727</v>
      </c>
      <c r="F54">
        <v>0</v>
      </c>
      <c r="G54">
        <v>0.27332650670000003</v>
      </c>
      <c r="H54" t="str">
        <f>_xlfn.CONCAT("(",ROUND(tum_sex_data[[#This Row],[ageadj_CI_Lo]],1),"-",ROUND(tum_sex_data[[#This Row],[ageadj_CI_Hi]],1),")")</f>
        <v>(0-0.3)</v>
      </c>
      <c r="I54" t="str">
        <f>IF(ISERROR(CONCATENATE(CONCATENATE(ROUND(tum_sex_data[[#This Row],[age_adj_rates]],1),"
"),tum_sex_data[[#This Row],[ci_range]]
)),
"--",
CONCATENATE(CONCATENATE(ROUND(tum_sex_data[[#This Row],[age_adj_rates]],1),"
"),tum_sex_data[[#This Row],[ci_range]]
))</f>
        <v>0.1
(0-0.3)</v>
      </c>
    </row>
    <row r="55" spans="1:9" x14ac:dyDescent="0.25">
      <c r="A55">
        <v>2011</v>
      </c>
      <c r="B55" t="s">
        <v>20</v>
      </c>
      <c r="C55" t="s">
        <v>56</v>
      </c>
      <c r="D55">
        <v>1</v>
      </c>
      <c r="E55">
        <v>8.4054072100000002E-2</v>
      </c>
      <c r="F55">
        <v>0</v>
      </c>
      <c r="G55">
        <v>0.24880005329999999</v>
      </c>
      <c r="H55" t="str">
        <f>_xlfn.CONCAT("(",ROUND(tum_sex_data[[#This Row],[ageadj_CI_Lo]],1),"-",ROUND(tum_sex_data[[#This Row],[ageadj_CI_Hi]],1),")")</f>
        <v>(0-0.2)</v>
      </c>
      <c r="I55" t="str">
        <f>IF(ISERROR(CONCATENATE(CONCATENATE(ROUND(tum_sex_data[[#This Row],[age_adj_rates]],1),"
"),tum_sex_data[[#This Row],[ci_range]]
)),
"--",
CONCATENATE(CONCATENATE(ROUND(tum_sex_data[[#This Row],[age_adj_rates]],1),"
"),tum_sex_data[[#This Row],[ci_range]]
))</f>
        <v>0.1
(0-0.2)</v>
      </c>
    </row>
    <row r="56" spans="1:9" x14ac:dyDescent="0.25">
      <c r="A56">
        <v>2011</v>
      </c>
      <c r="B56" t="s">
        <v>21</v>
      </c>
      <c r="C56" t="s">
        <v>56</v>
      </c>
      <c r="D56">
        <v>2</v>
      </c>
      <c r="E56">
        <v>0.1681081442</v>
      </c>
      <c r="F56">
        <v>0</v>
      </c>
      <c r="G56">
        <v>0.40109414519999997</v>
      </c>
      <c r="H56" t="str">
        <f>_xlfn.CONCAT("(",ROUND(tum_sex_data[[#This Row],[ageadj_CI_Lo]],1),"-",ROUND(tum_sex_data[[#This Row],[ageadj_CI_Hi]],1),")")</f>
        <v>(0-0.4)</v>
      </c>
      <c r="I56" t="str">
        <f>IF(ISERROR(CONCATENATE(CONCATENATE(ROUND(tum_sex_data[[#This Row],[age_adj_rates]],1),"
"),tum_sex_data[[#This Row],[ci_range]]
)),
"--",
CONCATENATE(CONCATENATE(ROUND(tum_sex_data[[#This Row],[age_adj_rates]],1),"
"),tum_sex_data[[#This Row],[ci_range]]
))</f>
        <v>0.2
(0-0.4)</v>
      </c>
    </row>
    <row r="57" spans="1:9" x14ac:dyDescent="0.25">
      <c r="A57">
        <v>2011</v>
      </c>
      <c r="B57" t="s">
        <v>22</v>
      </c>
      <c r="C57" t="s">
        <v>56</v>
      </c>
      <c r="D57">
        <v>11</v>
      </c>
      <c r="E57">
        <v>0.80176069039999998</v>
      </c>
      <c r="F57">
        <v>0.32795040060000002</v>
      </c>
      <c r="G57">
        <v>1.2755709802999999</v>
      </c>
      <c r="H57" t="str">
        <f>_xlfn.CONCAT("(",ROUND(tum_sex_data[[#This Row],[ageadj_CI_Lo]],1),"-",ROUND(tum_sex_data[[#This Row],[ageadj_CI_Hi]],1),")")</f>
        <v>(0.3-1.3)</v>
      </c>
      <c r="I57" t="str">
        <f>IF(ISERROR(CONCATENATE(CONCATENATE(ROUND(tum_sex_data[[#This Row],[age_adj_rates]],1),"
"),tum_sex_data[[#This Row],[ci_range]]
)),
"--",
CONCATENATE(CONCATENATE(ROUND(tum_sex_data[[#This Row],[age_adj_rates]],1),"
"),tum_sex_data[[#This Row],[ci_range]]
))</f>
        <v>0.8
(0.3-1.3)</v>
      </c>
    </row>
    <row r="58" spans="1:9" x14ac:dyDescent="0.25">
      <c r="A58">
        <v>2011</v>
      </c>
      <c r="B58" t="s">
        <v>23</v>
      </c>
      <c r="C58" t="s">
        <v>56</v>
      </c>
      <c r="D58">
        <v>10</v>
      </c>
      <c r="E58">
        <v>0.71846962219999999</v>
      </c>
      <c r="F58">
        <v>0.27315753679999999</v>
      </c>
      <c r="G58">
        <v>1.1637817075000001</v>
      </c>
      <c r="H58" t="str">
        <f>_xlfn.CONCAT("(",ROUND(tum_sex_data[[#This Row],[ageadj_CI_Lo]],1),"-",ROUND(tum_sex_data[[#This Row],[ageadj_CI_Hi]],1),")")</f>
        <v>(0.3-1.2)</v>
      </c>
      <c r="I58" t="str">
        <f>IF(ISERROR(CONCATENATE(CONCATENATE(ROUND(tum_sex_data[[#This Row],[age_adj_rates]],1),"
"),tum_sex_data[[#This Row],[ci_range]]
)),
"--",
CONCATENATE(CONCATENATE(ROUND(tum_sex_data[[#This Row],[age_adj_rates]],1),"
"),tum_sex_data[[#This Row],[ci_range]]
))</f>
        <v>0.7
(0.3-1.2)</v>
      </c>
    </row>
    <row r="59" spans="1:9" x14ac:dyDescent="0.25">
      <c r="A59">
        <v>2012</v>
      </c>
      <c r="B59" t="s">
        <v>9</v>
      </c>
      <c r="C59" t="s">
        <v>55</v>
      </c>
      <c r="D59">
        <v>49</v>
      </c>
      <c r="E59">
        <v>3.1756694339</v>
      </c>
      <c r="F59">
        <v>2.2864819924000002</v>
      </c>
      <c r="G59">
        <v>4.0648568755000003</v>
      </c>
      <c r="H59" t="str">
        <f>_xlfn.CONCAT("(",ROUND(tum_sex_data[[#This Row],[ageadj_CI_Lo]],1),"-",ROUND(tum_sex_data[[#This Row],[ageadj_CI_Hi]],1),")")</f>
        <v>(2.3-4.1)</v>
      </c>
      <c r="I59" t="str">
        <f>IF(ISERROR(CONCATENATE(CONCATENATE(ROUND(tum_sex_data[[#This Row],[age_adj_rates]],1),"
"),tum_sex_data[[#This Row],[ci_range]]
)),
"--",
CONCATENATE(CONCATENATE(ROUND(tum_sex_data[[#This Row],[age_adj_rates]],1),"
"),tum_sex_data[[#This Row],[ci_range]]
))</f>
        <v>3.2
(2.3-4.1)</v>
      </c>
    </row>
    <row r="60" spans="1:9" x14ac:dyDescent="0.25">
      <c r="A60">
        <v>2012</v>
      </c>
      <c r="B60" t="s">
        <v>10</v>
      </c>
      <c r="C60" t="s">
        <v>55</v>
      </c>
      <c r="D60">
        <v>27</v>
      </c>
      <c r="E60">
        <v>1.7772559509000001</v>
      </c>
      <c r="F60">
        <v>1.1068711390999999</v>
      </c>
      <c r="G60">
        <v>2.4476407625999999</v>
      </c>
      <c r="H60" t="str">
        <f>_xlfn.CONCAT("(",ROUND(tum_sex_data[[#This Row],[ageadj_CI_Lo]],1),"-",ROUND(tum_sex_data[[#This Row],[ageadj_CI_Hi]],1),")")</f>
        <v>(1.1-2.4)</v>
      </c>
      <c r="I60" t="str">
        <f>IF(ISERROR(CONCATENATE(CONCATENATE(ROUND(tum_sex_data[[#This Row],[age_adj_rates]],1),"
"),tum_sex_data[[#This Row],[ci_range]]
)),
"--",
CONCATENATE(CONCATENATE(ROUND(tum_sex_data[[#This Row],[age_adj_rates]],1),"
"),tum_sex_data[[#This Row],[ci_range]]
))</f>
        <v>1.8
(1.1-2.4)</v>
      </c>
    </row>
    <row r="61" spans="1:9" x14ac:dyDescent="0.25">
      <c r="A61">
        <v>2012</v>
      </c>
      <c r="B61" t="s">
        <v>11</v>
      </c>
      <c r="C61" t="s">
        <v>55</v>
      </c>
      <c r="D61">
        <v>5</v>
      </c>
      <c r="E61">
        <v>0.32363553010000001</v>
      </c>
      <c r="F61">
        <v>3.9956480400000001E-2</v>
      </c>
      <c r="G61">
        <v>0.60731457990000004</v>
      </c>
      <c r="H61" t="str">
        <f>_xlfn.CONCAT("(",ROUND(tum_sex_data[[#This Row],[ageadj_CI_Lo]],1),"-",ROUND(tum_sex_data[[#This Row],[ageadj_CI_Hi]],1),")")</f>
        <v>(0-0.6)</v>
      </c>
      <c r="I61" t="str">
        <f>IF(ISERROR(CONCATENATE(CONCATENATE(ROUND(tum_sex_data[[#This Row],[age_adj_rates]],1),"
"),tum_sex_data[[#This Row],[ci_range]]
)),
"--",
CONCATENATE(CONCATENATE(ROUND(tum_sex_data[[#This Row],[age_adj_rates]],1),"
"),tum_sex_data[[#This Row],[ci_range]]
))</f>
        <v>0.3
(0-0.6)</v>
      </c>
    </row>
    <row r="62" spans="1:9" x14ac:dyDescent="0.25">
      <c r="A62">
        <v>2012</v>
      </c>
      <c r="B62" t="s">
        <v>12</v>
      </c>
      <c r="C62" t="s">
        <v>55</v>
      </c>
      <c r="D62">
        <v>11</v>
      </c>
      <c r="E62">
        <v>0.64129743500000003</v>
      </c>
      <c r="F62">
        <v>0.26231486929999998</v>
      </c>
      <c r="G62">
        <v>1.0202800006999999</v>
      </c>
      <c r="H62" t="str">
        <f>_xlfn.CONCAT("(",ROUND(tum_sex_data[[#This Row],[ageadj_CI_Lo]],1),"-",ROUND(tum_sex_data[[#This Row],[ageadj_CI_Hi]],1),")")</f>
        <v>(0.3-1)</v>
      </c>
      <c r="I62" t="str">
        <f>IF(ISERROR(CONCATENATE(CONCATENATE(ROUND(tum_sex_data[[#This Row],[age_adj_rates]],1),"
"),tum_sex_data[[#This Row],[ci_range]]
)),
"--",
CONCATENATE(CONCATENATE(ROUND(tum_sex_data[[#This Row],[age_adj_rates]],1),"
"),tum_sex_data[[#This Row],[ci_range]]
))</f>
        <v>0.6
(0.3-1)</v>
      </c>
    </row>
    <row r="63" spans="1:9" x14ac:dyDescent="0.25">
      <c r="A63">
        <v>2012</v>
      </c>
      <c r="B63" t="s">
        <v>13</v>
      </c>
      <c r="C63" t="s">
        <v>55</v>
      </c>
      <c r="D63">
        <v>6</v>
      </c>
      <c r="E63">
        <v>0.46828348889999999</v>
      </c>
      <c r="F63">
        <v>9.3578658699999998E-2</v>
      </c>
      <c r="G63">
        <v>0.84298831910000005</v>
      </c>
      <c r="H63" t="str">
        <f>_xlfn.CONCAT("(",ROUND(tum_sex_data[[#This Row],[ageadj_CI_Lo]],1),"-",ROUND(tum_sex_data[[#This Row],[ageadj_CI_Hi]],1),")")</f>
        <v>(0.1-0.8)</v>
      </c>
      <c r="I63" t="str">
        <f>IF(ISERROR(CONCATENATE(CONCATENATE(ROUND(tum_sex_data[[#This Row],[age_adj_rates]],1),"
"),tum_sex_data[[#This Row],[ci_range]]
)),
"--",
CONCATENATE(CONCATENATE(ROUND(tum_sex_data[[#This Row],[age_adj_rates]],1),"
"),tum_sex_data[[#This Row],[ci_range]]
))</f>
        <v>0.5
(0.1-0.8)</v>
      </c>
    </row>
    <row r="64" spans="1:9" x14ac:dyDescent="0.25">
      <c r="A64">
        <v>2012</v>
      </c>
      <c r="B64" t="s">
        <v>14</v>
      </c>
      <c r="C64" t="s">
        <v>55</v>
      </c>
      <c r="D64">
        <v>5</v>
      </c>
      <c r="E64">
        <v>0.3332604347</v>
      </c>
      <c r="F64">
        <v>4.1144784099999998E-2</v>
      </c>
      <c r="G64">
        <v>0.6253760853</v>
      </c>
      <c r="H64" t="str">
        <f>_xlfn.CONCAT("(",ROUND(tum_sex_data[[#This Row],[ageadj_CI_Lo]],1),"-",ROUND(tum_sex_data[[#This Row],[ageadj_CI_Hi]],1),")")</f>
        <v>(0-0.6)</v>
      </c>
      <c r="I64" t="str">
        <f>IF(ISERROR(CONCATENATE(CONCATENATE(ROUND(tum_sex_data[[#This Row],[age_adj_rates]],1),"
"),tum_sex_data[[#This Row],[ci_range]]
)),
"--",
CONCATENATE(CONCATENATE(ROUND(tum_sex_data[[#This Row],[age_adj_rates]],1),"
"),tum_sex_data[[#This Row],[ci_range]]
))</f>
        <v>0.3
(0-0.6)</v>
      </c>
    </row>
    <row r="65" spans="1:9" x14ac:dyDescent="0.25">
      <c r="A65">
        <v>2012</v>
      </c>
      <c r="B65" t="s">
        <v>15</v>
      </c>
      <c r="C65" t="s">
        <v>55</v>
      </c>
      <c r="D65">
        <v>17</v>
      </c>
      <c r="E65">
        <v>1.2640997700000001</v>
      </c>
      <c r="F65">
        <v>0.66318488340000004</v>
      </c>
      <c r="G65">
        <v>1.8650146565000001</v>
      </c>
      <c r="H65" t="str">
        <f>_xlfn.CONCAT("(",ROUND(tum_sex_data[[#This Row],[ageadj_CI_Lo]],1),"-",ROUND(tum_sex_data[[#This Row],[ageadj_CI_Hi]],1),")")</f>
        <v>(0.7-1.9)</v>
      </c>
      <c r="I65" t="str">
        <f>IF(ISERROR(CONCATENATE(CONCATENATE(ROUND(tum_sex_data[[#This Row],[age_adj_rates]],1),"
"),tum_sex_data[[#This Row],[ci_range]]
)),
"--",
CONCATENATE(CONCATENATE(ROUND(tum_sex_data[[#This Row],[age_adj_rates]],1),"
"),tum_sex_data[[#This Row],[ci_range]]
))</f>
        <v>1.3
(0.7-1.9)</v>
      </c>
    </row>
    <row r="66" spans="1:9" x14ac:dyDescent="0.25">
      <c r="A66">
        <v>2012</v>
      </c>
      <c r="B66" t="s">
        <v>16</v>
      </c>
      <c r="C66" t="s">
        <v>55</v>
      </c>
      <c r="D66">
        <v>2</v>
      </c>
      <c r="E66">
        <v>0.1097996198</v>
      </c>
      <c r="F66">
        <v>0</v>
      </c>
      <c r="G66">
        <v>0.26197412910000001</v>
      </c>
      <c r="H66" t="str">
        <f>_xlfn.CONCAT("(",ROUND(tum_sex_data[[#This Row],[ageadj_CI_Lo]],1),"-",ROUND(tum_sex_data[[#This Row],[ageadj_CI_Hi]],1),")")</f>
        <v>(0-0.3)</v>
      </c>
      <c r="I66" t="str">
        <f>IF(ISERROR(CONCATENATE(CONCATENATE(ROUND(tum_sex_data[[#This Row],[age_adj_rates]],1),"
"),tum_sex_data[[#This Row],[ci_range]]
)),
"--",
CONCATENATE(CONCATENATE(ROUND(tum_sex_data[[#This Row],[age_adj_rates]],1),"
"),tum_sex_data[[#This Row],[ci_range]]
))</f>
        <v>0.1
(0-0.3)</v>
      </c>
    </row>
    <row r="67" spans="1:9" x14ac:dyDescent="0.25">
      <c r="A67">
        <v>2012</v>
      </c>
      <c r="B67" t="s">
        <v>17</v>
      </c>
      <c r="C67" t="s">
        <v>55</v>
      </c>
      <c r="D67">
        <v>45</v>
      </c>
      <c r="E67">
        <v>2.8646345989999999</v>
      </c>
      <c r="F67">
        <v>2.0276469536000001</v>
      </c>
      <c r="G67">
        <v>3.7016222444000002</v>
      </c>
      <c r="H67" t="str">
        <f>_xlfn.CONCAT("(",ROUND(tum_sex_data[[#This Row],[ageadj_CI_Lo]],1),"-",ROUND(tum_sex_data[[#This Row],[ageadj_CI_Hi]],1),")")</f>
        <v>(2-3.7)</v>
      </c>
      <c r="I67" t="str">
        <f>IF(ISERROR(CONCATENATE(CONCATENATE(ROUND(tum_sex_data[[#This Row],[age_adj_rates]],1),"
"),tum_sex_data[[#This Row],[ci_range]]
)),
"--",
CONCATENATE(CONCATENATE(ROUND(tum_sex_data[[#This Row],[age_adj_rates]],1),"
"),tum_sex_data[[#This Row],[ci_range]]
))</f>
        <v>2.9
(2-3.7)</v>
      </c>
    </row>
    <row r="68" spans="1:9" x14ac:dyDescent="0.25">
      <c r="A68">
        <v>2012</v>
      </c>
      <c r="B68" t="s">
        <v>18</v>
      </c>
      <c r="C68" t="s">
        <v>55</v>
      </c>
      <c r="D68">
        <v>19</v>
      </c>
      <c r="E68">
        <v>1.1785893675000001</v>
      </c>
      <c r="F68">
        <v>0.64863095589999997</v>
      </c>
      <c r="G68">
        <v>1.7085477790000001</v>
      </c>
      <c r="H68" t="str">
        <f>_xlfn.CONCAT("(",ROUND(tum_sex_data[[#This Row],[ageadj_CI_Lo]],1),"-",ROUND(tum_sex_data[[#This Row],[ageadj_CI_Hi]],1),")")</f>
        <v>(0.6-1.7)</v>
      </c>
      <c r="I68" t="str">
        <f>IF(ISERROR(CONCATENATE(CONCATENATE(ROUND(tum_sex_data[[#This Row],[age_adj_rates]],1),"
"),tum_sex_data[[#This Row],[ci_range]]
)),
"--",
CONCATENATE(CONCATENATE(ROUND(tum_sex_data[[#This Row],[age_adj_rates]],1),"
"),tum_sex_data[[#This Row],[ci_range]]
))</f>
        <v>1.2
(0.6-1.7)</v>
      </c>
    </row>
    <row r="69" spans="1:9" x14ac:dyDescent="0.25">
      <c r="A69">
        <v>2012</v>
      </c>
      <c r="B69" t="s">
        <v>19</v>
      </c>
      <c r="C69" t="s">
        <v>55</v>
      </c>
      <c r="D69">
        <v>4</v>
      </c>
      <c r="E69">
        <v>0.3059557383</v>
      </c>
      <c r="F69">
        <v>6.1191148000000004E-3</v>
      </c>
      <c r="G69">
        <v>0.60579236169999995</v>
      </c>
      <c r="H69" t="str">
        <f>_xlfn.CONCAT("(",ROUND(tum_sex_data[[#This Row],[ageadj_CI_Lo]],1),"-",ROUND(tum_sex_data[[#This Row],[ageadj_CI_Hi]],1),")")</f>
        <v>(0-0.6)</v>
      </c>
      <c r="I69" t="str">
        <f>IF(ISERROR(CONCATENATE(CONCATENATE(ROUND(tum_sex_data[[#This Row],[age_adj_rates]],1),"
"),tum_sex_data[[#This Row],[ci_range]]
)),
"--",
CONCATENATE(CONCATENATE(ROUND(tum_sex_data[[#This Row],[age_adj_rates]],1),"
"),tum_sex_data[[#This Row],[ci_range]]
))</f>
        <v>0.3
(0-0.6)</v>
      </c>
    </row>
    <row r="70" spans="1:9" x14ac:dyDescent="0.25">
      <c r="A70">
        <v>2012</v>
      </c>
      <c r="B70" t="s">
        <v>20</v>
      </c>
      <c r="C70" t="s">
        <v>55</v>
      </c>
      <c r="D70">
        <v>6</v>
      </c>
      <c r="E70">
        <v>0.4399970909</v>
      </c>
      <c r="F70">
        <v>8.7926092999999997E-2</v>
      </c>
      <c r="G70">
        <v>0.79206808890000002</v>
      </c>
      <c r="H70" t="str">
        <f>_xlfn.CONCAT("(",ROUND(tum_sex_data[[#This Row],[ageadj_CI_Lo]],1),"-",ROUND(tum_sex_data[[#This Row],[ageadj_CI_Hi]],1),")")</f>
        <v>(0.1-0.8)</v>
      </c>
      <c r="I70" t="str">
        <f>IF(ISERROR(CONCATENATE(CONCATENATE(ROUND(tum_sex_data[[#This Row],[age_adj_rates]],1),"
"),tum_sex_data[[#This Row],[ci_range]]
)),
"--",
CONCATENATE(CONCATENATE(ROUND(tum_sex_data[[#This Row],[age_adj_rates]],1),"
"),tum_sex_data[[#This Row],[ci_range]]
))</f>
        <v>0.4
(0.1-0.8)</v>
      </c>
    </row>
    <row r="71" spans="1:9" x14ac:dyDescent="0.25">
      <c r="A71">
        <v>2012</v>
      </c>
      <c r="B71" t="s">
        <v>21</v>
      </c>
      <c r="C71" t="s">
        <v>55</v>
      </c>
      <c r="D71">
        <v>8</v>
      </c>
      <c r="E71">
        <v>0.55323984530000003</v>
      </c>
      <c r="F71">
        <v>0.169864192</v>
      </c>
      <c r="G71">
        <v>0.93661549870000005</v>
      </c>
      <c r="H71" t="str">
        <f>_xlfn.CONCAT("(",ROUND(tum_sex_data[[#This Row],[ageadj_CI_Lo]],1),"-",ROUND(tum_sex_data[[#This Row],[ageadj_CI_Hi]],1),")")</f>
        <v>(0.2-0.9)</v>
      </c>
      <c r="I71" t="str">
        <f>IF(ISERROR(CONCATENATE(CONCATENATE(ROUND(tum_sex_data[[#This Row],[age_adj_rates]],1),"
"),tum_sex_data[[#This Row],[ci_range]]
)),
"--",
CONCATENATE(CONCATENATE(ROUND(tum_sex_data[[#This Row],[age_adj_rates]],1),"
"),tum_sex_data[[#This Row],[ci_range]]
))</f>
        <v>0.6
(0.2-0.9)</v>
      </c>
    </row>
    <row r="72" spans="1:9" x14ac:dyDescent="0.25">
      <c r="A72">
        <v>2012</v>
      </c>
      <c r="B72" t="s">
        <v>22</v>
      </c>
      <c r="C72" t="s">
        <v>55</v>
      </c>
      <c r="D72">
        <v>10</v>
      </c>
      <c r="E72">
        <v>0.76740444230000004</v>
      </c>
      <c r="F72">
        <v>0.29176224119999999</v>
      </c>
      <c r="G72">
        <v>1.2430466435</v>
      </c>
      <c r="H72" t="str">
        <f>_xlfn.CONCAT("(",ROUND(tum_sex_data[[#This Row],[ageadj_CI_Lo]],1),"-",ROUND(tum_sex_data[[#This Row],[ageadj_CI_Hi]],1),")")</f>
        <v>(0.3-1.2)</v>
      </c>
      <c r="I72" t="str">
        <f>IF(ISERROR(CONCATENATE(CONCATENATE(ROUND(tum_sex_data[[#This Row],[age_adj_rates]],1),"
"),tum_sex_data[[#This Row],[ci_range]]
)),
"--",
CONCATENATE(CONCATENATE(ROUND(tum_sex_data[[#This Row],[age_adj_rates]],1),"
"),tum_sex_data[[#This Row],[ci_range]]
))</f>
        <v>0.8
(0.3-1.2)</v>
      </c>
    </row>
    <row r="73" spans="1:9" x14ac:dyDescent="0.25">
      <c r="A73">
        <v>2012</v>
      </c>
      <c r="B73" t="s">
        <v>23</v>
      </c>
      <c r="C73" t="s">
        <v>55</v>
      </c>
      <c r="D73">
        <v>21</v>
      </c>
      <c r="E73">
        <v>1.381840714</v>
      </c>
      <c r="F73">
        <v>0.79081767810000003</v>
      </c>
      <c r="G73">
        <v>1.9728637498999999</v>
      </c>
      <c r="H73" t="str">
        <f>_xlfn.CONCAT("(",ROUND(tum_sex_data[[#This Row],[ageadj_CI_Lo]],1),"-",ROUND(tum_sex_data[[#This Row],[ageadj_CI_Hi]],1),")")</f>
        <v>(0.8-2)</v>
      </c>
      <c r="I73" t="str">
        <f>IF(ISERROR(CONCATENATE(CONCATENATE(ROUND(tum_sex_data[[#This Row],[age_adj_rates]],1),"
"),tum_sex_data[[#This Row],[ci_range]]
)),
"--",
CONCATENATE(CONCATENATE(ROUND(tum_sex_data[[#This Row],[age_adj_rates]],1),"
"),tum_sex_data[[#This Row],[ci_range]]
))</f>
        <v>1.4
(0.8-2)</v>
      </c>
    </row>
    <row r="74" spans="1:9" x14ac:dyDescent="0.25">
      <c r="A74">
        <v>2012</v>
      </c>
      <c r="B74" t="s">
        <v>9</v>
      </c>
      <c r="C74" t="s">
        <v>56</v>
      </c>
      <c r="D74">
        <v>12</v>
      </c>
      <c r="E74">
        <v>0.73664653670000002</v>
      </c>
      <c r="F74">
        <v>0.319849522</v>
      </c>
      <c r="G74">
        <v>1.1534435515000001</v>
      </c>
      <c r="H74" t="str">
        <f>_xlfn.CONCAT("(",ROUND(tum_sex_data[[#This Row],[ageadj_CI_Lo]],1),"-",ROUND(tum_sex_data[[#This Row],[ageadj_CI_Hi]],1),")")</f>
        <v>(0.3-1.2)</v>
      </c>
      <c r="I74" t="str">
        <f>IF(ISERROR(CONCATENATE(CONCATENATE(ROUND(tum_sex_data[[#This Row],[age_adj_rates]],1),"
"),tum_sex_data[[#This Row],[ci_range]]
)),
"--",
CONCATENATE(CONCATENATE(ROUND(tum_sex_data[[#This Row],[age_adj_rates]],1),"
"),tum_sex_data[[#This Row],[ci_range]]
))</f>
        <v>0.7
(0.3-1.2)</v>
      </c>
    </row>
    <row r="75" spans="1:9" x14ac:dyDescent="0.25">
      <c r="A75">
        <v>2012</v>
      </c>
      <c r="B75" t="s">
        <v>10</v>
      </c>
      <c r="C75" t="s">
        <v>56</v>
      </c>
      <c r="D75">
        <v>17</v>
      </c>
      <c r="E75">
        <v>1.1272566244</v>
      </c>
      <c r="F75">
        <v>0.59139284000000003</v>
      </c>
      <c r="G75">
        <v>1.6631204087</v>
      </c>
      <c r="H75" t="str">
        <f>_xlfn.CONCAT("(",ROUND(tum_sex_data[[#This Row],[ageadj_CI_Lo]],1),"-",ROUND(tum_sex_data[[#This Row],[ageadj_CI_Hi]],1),")")</f>
        <v>(0.6-1.7)</v>
      </c>
      <c r="I75" t="str">
        <f>IF(ISERROR(CONCATENATE(CONCATENATE(ROUND(tum_sex_data[[#This Row],[age_adj_rates]],1),"
"),tum_sex_data[[#This Row],[ci_range]]
)),
"--",
CONCATENATE(CONCATENATE(ROUND(tum_sex_data[[#This Row],[age_adj_rates]],1),"
"),tum_sex_data[[#This Row],[ci_range]]
))</f>
        <v>1.1
(0.6-1.7)</v>
      </c>
    </row>
    <row r="76" spans="1:9" x14ac:dyDescent="0.25">
      <c r="A76">
        <v>2012</v>
      </c>
      <c r="B76" t="s">
        <v>11</v>
      </c>
      <c r="C76" t="s">
        <v>56</v>
      </c>
      <c r="D76">
        <v>4</v>
      </c>
      <c r="E76">
        <v>0.25798567750000001</v>
      </c>
      <c r="F76">
        <v>5.1597135000000004E-3</v>
      </c>
      <c r="G76">
        <v>0.51081164140000002</v>
      </c>
      <c r="H76" t="str">
        <f>_xlfn.CONCAT("(",ROUND(tum_sex_data[[#This Row],[ageadj_CI_Lo]],1),"-",ROUND(tum_sex_data[[#This Row],[ageadj_CI_Hi]],1),")")</f>
        <v>(0-0.5)</v>
      </c>
      <c r="I76" t="str">
        <f>IF(ISERROR(CONCATENATE(CONCATENATE(ROUND(tum_sex_data[[#This Row],[age_adj_rates]],1),"
"),tum_sex_data[[#This Row],[ci_range]]
)),
"--",
CONCATENATE(CONCATENATE(ROUND(tum_sex_data[[#This Row],[age_adj_rates]],1),"
"),tum_sex_data[[#This Row],[ci_range]]
))</f>
        <v>0.3
(0-0.5)</v>
      </c>
    </row>
    <row r="77" spans="1:9" x14ac:dyDescent="0.25">
      <c r="A77">
        <v>2012</v>
      </c>
      <c r="B77" t="s">
        <v>12</v>
      </c>
      <c r="C77" t="s">
        <v>56</v>
      </c>
      <c r="D77">
        <v>2</v>
      </c>
      <c r="E77">
        <v>0.12677341180000001</v>
      </c>
      <c r="F77">
        <v>0</v>
      </c>
      <c r="G77">
        <v>0.30247239660000003</v>
      </c>
      <c r="H77" t="str">
        <f>_xlfn.CONCAT("(",ROUND(tum_sex_data[[#This Row],[ageadj_CI_Lo]],1),"-",ROUND(tum_sex_data[[#This Row],[ageadj_CI_Hi]],1),")")</f>
        <v>(0-0.3)</v>
      </c>
      <c r="I77" t="str">
        <f>IF(ISERROR(CONCATENATE(CONCATENATE(ROUND(tum_sex_data[[#This Row],[age_adj_rates]],1),"
"),tum_sex_data[[#This Row],[ci_range]]
)),
"--",
CONCATENATE(CONCATENATE(ROUND(tum_sex_data[[#This Row],[age_adj_rates]],1),"
"),tum_sex_data[[#This Row],[ci_range]]
))</f>
        <v>0.1
(0-0.3)</v>
      </c>
    </row>
    <row r="78" spans="1:9" x14ac:dyDescent="0.25">
      <c r="A78">
        <v>2012</v>
      </c>
      <c r="B78" t="s">
        <v>13</v>
      </c>
      <c r="C78" t="s">
        <v>56</v>
      </c>
      <c r="D78">
        <v>4</v>
      </c>
      <c r="E78">
        <v>0.29481634350000002</v>
      </c>
      <c r="F78">
        <v>5.8963269000000002E-3</v>
      </c>
      <c r="G78">
        <v>0.58373636019999997</v>
      </c>
      <c r="H78" t="str">
        <f>_xlfn.CONCAT("(",ROUND(tum_sex_data[[#This Row],[ageadj_CI_Lo]],1),"-",ROUND(tum_sex_data[[#This Row],[ageadj_CI_Hi]],1),")")</f>
        <v>(0-0.6)</v>
      </c>
      <c r="I78" t="str">
        <f>IF(ISERROR(CONCATENATE(CONCATENATE(ROUND(tum_sex_data[[#This Row],[age_adj_rates]],1),"
"),tum_sex_data[[#This Row],[ci_range]]
)),
"--",
CONCATENATE(CONCATENATE(ROUND(tum_sex_data[[#This Row],[age_adj_rates]],1),"
"),tum_sex_data[[#This Row],[ci_range]]
))</f>
        <v>0.3
(0-0.6)</v>
      </c>
    </row>
    <row r="79" spans="1:9" x14ac:dyDescent="0.25">
      <c r="A79">
        <v>2012</v>
      </c>
      <c r="B79" t="s">
        <v>14</v>
      </c>
      <c r="C79" t="s">
        <v>56</v>
      </c>
      <c r="D79">
        <v>2</v>
      </c>
      <c r="E79">
        <v>0.1352759634</v>
      </c>
      <c r="F79">
        <v>0</v>
      </c>
      <c r="G79">
        <v>0.32275888339999997</v>
      </c>
      <c r="H79" t="str">
        <f>_xlfn.CONCAT("(",ROUND(tum_sex_data[[#This Row],[ageadj_CI_Lo]],1),"-",ROUND(tum_sex_data[[#This Row],[ageadj_CI_Hi]],1),")")</f>
        <v>(0-0.3)</v>
      </c>
      <c r="I79" t="str">
        <f>IF(ISERROR(CONCATENATE(CONCATENATE(ROUND(tum_sex_data[[#This Row],[age_adj_rates]],1),"
"),tum_sex_data[[#This Row],[ci_range]]
)),
"--",
CONCATENATE(CONCATENATE(ROUND(tum_sex_data[[#This Row],[age_adj_rates]],1),"
"),tum_sex_data[[#This Row],[ci_range]]
))</f>
        <v>0.1
(0-0.3)</v>
      </c>
    </row>
    <row r="80" spans="1:9" x14ac:dyDescent="0.25">
      <c r="A80">
        <v>2012</v>
      </c>
      <c r="B80" t="s">
        <v>15</v>
      </c>
      <c r="C80" t="s">
        <v>56</v>
      </c>
      <c r="D80">
        <v>10</v>
      </c>
      <c r="E80">
        <v>0.62835503559999994</v>
      </c>
      <c r="F80">
        <v>0.23889654960000001</v>
      </c>
      <c r="G80">
        <v>1.0178135215999999</v>
      </c>
      <c r="H80" t="str">
        <f>_xlfn.CONCAT("(",ROUND(tum_sex_data[[#This Row],[ageadj_CI_Lo]],1),"-",ROUND(tum_sex_data[[#This Row],[ageadj_CI_Hi]],1),")")</f>
        <v>(0.2-1)</v>
      </c>
      <c r="I80" t="str">
        <f>IF(ISERROR(CONCATENATE(CONCATENATE(ROUND(tum_sex_data[[#This Row],[age_adj_rates]],1),"
"),tum_sex_data[[#This Row],[ci_range]]
)),
"--",
CONCATENATE(CONCATENATE(ROUND(tum_sex_data[[#This Row],[age_adj_rates]],1),"
"),tum_sex_data[[#This Row],[ci_range]]
))</f>
        <v>0.6
(0.2-1)</v>
      </c>
    </row>
    <row r="81" spans="1:9" x14ac:dyDescent="0.25">
      <c r="A81">
        <v>2012</v>
      </c>
      <c r="B81" t="s">
        <v>16</v>
      </c>
      <c r="C81" t="s">
        <v>56</v>
      </c>
      <c r="D81">
        <v>3</v>
      </c>
      <c r="E81">
        <v>0.20899533310000001</v>
      </c>
      <c r="F81">
        <v>0</v>
      </c>
      <c r="G81">
        <v>0.44549581630000001</v>
      </c>
      <c r="H81" t="str">
        <f>_xlfn.CONCAT("(",ROUND(tum_sex_data[[#This Row],[ageadj_CI_Lo]],1),"-",ROUND(tum_sex_data[[#This Row],[ageadj_CI_Hi]],1),")")</f>
        <v>(0-0.4)</v>
      </c>
      <c r="I81" t="str">
        <f>IF(ISERROR(CONCATENATE(CONCATENATE(ROUND(tum_sex_data[[#This Row],[age_adj_rates]],1),"
"),tum_sex_data[[#This Row],[ci_range]]
)),
"--",
CONCATENATE(CONCATENATE(ROUND(tum_sex_data[[#This Row],[age_adj_rates]],1),"
"),tum_sex_data[[#This Row],[ci_range]]
))</f>
        <v>0.2
(0-0.4)</v>
      </c>
    </row>
    <row r="82" spans="1:9" x14ac:dyDescent="0.25">
      <c r="A82">
        <v>2012</v>
      </c>
      <c r="B82" t="s">
        <v>17</v>
      </c>
      <c r="C82" t="s">
        <v>56</v>
      </c>
      <c r="D82">
        <v>14</v>
      </c>
      <c r="E82">
        <v>0.93618995390000004</v>
      </c>
      <c r="F82">
        <v>0.44578366600000002</v>
      </c>
      <c r="G82">
        <v>1.4265962418</v>
      </c>
      <c r="H82" t="str">
        <f>_xlfn.CONCAT("(",ROUND(tum_sex_data[[#This Row],[ageadj_CI_Lo]],1),"-",ROUND(tum_sex_data[[#This Row],[ageadj_CI_Hi]],1),")")</f>
        <v>(0.4-1.4)</v>
      </c>
      <c r="I82" t="str">
        <f>IF(ISERROR(CONCATENATE(CONCATENATE(ROUND(tum_sex_data[[#This Row],[age_adj_rates]],1),"
"),tum_sex_data[[#This Row],[ci_range]]
)),
"--",
CONCATENATE(CONCATENATE(ROUND(tum_sex_data[[#This Row],[age_adj_rates]],1),"
"),tum_sex_data[[#This Row],[ci_range]]
))</f>
        <v>0.9
(0.4-1.4)</v>
      </c>
    </row>
    <row r="83" spans="1:9" x14ac:dyDescent="0.25">
      <c r="A83">
        <v>2012</v>
      </c>
      <c r="B83" t="s">
        <v>18</v>
      </c>
      <c r="C83" t="s">
        <v>56</v>
      </c>
      <c r="D83">
        <v>3</v>
      </c>
      <c r="E83">
        <v>0.1634963066</v>
      </c>
      <c r="F83">
        <v>0</v>
      </c>
      <c r="G83">
        <v>0.34850979430000001</v>
      </c>
      <c r="H83" t="str">
        <f>_xlfn.CONCAT("(",ROUND(tum_sex_data[[#This Row],[ageadj_CI_Lo]],1),"-",ROUND(tum_sex_data[[#This Row],[ageadj_CI_Hi]],1),")")</f>
        <v>(0-0.3)</v>
      </c>
      <c r="I83" t="str">
        <f>IF(ISERROR(CONCATENATE(CONCATENATE(ROUND(tum_sex_data[[#This Row],[age_adj_rates]],1),"
"),tum_sex_data[[#This Row],[ci_range]]
)),
"--",
CONCATENATE(CONCATENATE(ROUND(tum_sex_data[[#This Row],[age_adj_rates]],1),"
"),tum_sex_data[[#This Row],[ci_range]]
))</f>
        <v>0.2
(0-0.3)</v>
      </c>
    </row>
    <row r="84" spans="1:9" x14ac:dyDescent="0.25">
      <c r="A84">
        <v>2012</v>
      </c>
      <c r="B84" t="s">
        <v>19</v>
      </c>
      <c r="C84" t="s">
        <v>56</v>
      </c>
      <c r="D84">
        <v>1</v>
      </c>
      <c r="E84">
        <v>8.22219213E-2</v>
      </c>
      <c r="F84">
        <v>0</v>
      </c>
      <c r="G84">
        <v>0.24337688690000001</v>
      </c>
      <c r="H84" t="str">
        <f>_xlfn.CONCAT("(",ROUND(tum_sex_data[[#This Row],[ageadj_CI_Lo]],1),"-",ROUND(tum_sex_data[[#This Row],[ageadj_CI_Hi]],1),")")</f>
        <v>(0-0.2)</v>
      </c>
      <c r="I84" t="str">
        <f>IF(ISERROR(CONCATENATE(CONCATENATE(ROUND(tum_sex_data[[#This Row],[age_adj_rates]],1),"
"),tum_sex_data[[#This Row],[ci_range]]
)),
"--",
CONCATENATE(CONCATENATE(ROUND(tum_sex_data[[#This Row],[age_adj_rates]],1),"
"),tum_sex_data[[#This Row],[ci_range]]
))</f>
        <v>0.1
(0-0.2)</v>
      </c>
    </row>
    <row r="85" spans="1:9" x14ac:dyDescent="0.25">
      <c r="A85">
        <v>2012</v>
      </c>
      <c r="B85" t="s">
        <v>21</v>
      </c>
      <c r="C85" t="s">
        <v>56</v>
      </c>
      <c r="D85">
        <v>2</v>
      </c>
      <c r="E85">
        <v>0.16444384249999999</v>
      </c>
      <c r="F85">
        <v>0</v>
      </c>
      <c r="G85">
        <v>0.39235138060000002</v>
      </c>
      <c r="H85" t="str">
        <f>_xlfn.CONCAT("(",ROUND(tum_sex_data[[#This Row],[ageadj_CI_Lo]],1),"-",ROUND(tum_sex_data[[#This Row],[ageadj_CI_Hi]],1),")")</f>
        <v>(0-0.4)</v>
      </c>
      <c r="I85" t="str">
        <f>IF(ISERROR(CONCATENATE(CONCATENATE(ROUND(tum_sex_data[[#This Row],[age_adj_rates]],1),"
"),tum_sex_data[[#This Row],[ci_range]]
)),
"--",
CONCATENATE(CONCATENATE(ROUND(tum_sex_data[[#This Row],[age_adj_rates]],1),"
"),tum_sex_data[[#This Row],[ci_range]]
))</f>
        <v>0.2
(0-0.4)</v>
      </c>
    </row>
    <row r="86" spans="1:9" x14ac:dyDescent="0.25">
      <c r="A86">
        <v>2012</v>
      </c>
      <c r="B86" t="s">
        <v>22</v>
      </c>
      <c r="C86" t="s">
        <v>56</v>
      </c>
      <c r="D86">
        <v>9</v>
      </c>
      <c r="E86">
        <v>0.59513007370000004</v>
      </c>
      <c r="F86">
        <v>0.2063117589</v>
      </c>
      <c r="G86">
        <v>0.9839483886</v>
      </c>
      <c r="H86" t="str">
        <f>_xlfn.CONCAT("(",ROUND(tum_sex_data[[#This Row],[ageadj_CI_Lo]],1),"-",ROUND(tum_sex_data[[#This Row],[ageadj_CI_Hi]],1),")")</f>
        <v>(0.2-1)</v>
      </c>
      <c r="I86" t="str">
        <f>IF(ISERROR(CONCATENATE(CONCATENATE(ROUND(tum_sex_data[[#This Row],[age_adj_rates]],1),"
"),tum_sex_data[[#This Row],[ci_range]]
)),
"--",
CONCATENATE(CONCATENATE(ROUND(tum_sex_data[[#This Row],[age_adj_rates]],1),"
"),tum_sex_data[[#This Row],[ci_range]]
))</f>
        <v>0.6
(0.2-1)</v>
      </c>
    </row>
    <row r="87" spans="1:9" x14ac:dyDescent="0.25">
      <c r="A87">
        <v>2012</v>
      </c>
      <c r="B87" t="s">
        <v>23</v>
      </c>
      <c r="C87" t="s">
        <v>56</v>
      </c>
      <c r="D87">
        <v>14</v>
      </c>
      <c r="E87">
        <v>0.98510622660000002</v>
      </c>
      <c r="F87">
        <v>0.46907602809999999</v>
      </c>
      <c r="G87">
        <v>1.5011364251999999</v>
      </c>
      <c r="H87" t="str">
        <f>_xlfn.CONCAT("(",ROUND(tum_sex_data[[#This Row],[ageadj_CI_Lo]],1),"-",ROUND(tum_sex_data[[#This Row],[ageadj_CI_Hi]],1),")")</f>
        <v>(0.5-1.5)</v>
      </c>
      <c r="I87" t="str">
        <f>IF(ISERROR(CONCATENATE(CONCATENATE(ROUND(tum_sex_data[[#This Row],[age_adj_rates]],1),"
"),tum_sex_data[[#This Row],[ci_range]]
)),
"--",
CONCATENATE(CONCATENATE(ROUND(tum_sex_data[[#This Row],[age_adj_rates]],1),"
"),tum_sex_data[[#This Row],[ci_range]]
))</f>
        <v>1
(0.5-1.5)</v>
      </c>
    </row>
    <row r="88" spans="1:9" x14ac:dyDescent="0.25">
      <c r="A88">
        <v>2013</v>
      </c>
      <c r="B88" t="s">
        <v>9</v>
      </c>
      <c r="C88" t="s">
        <v>55</v>
      </c>
      <c r="D88">
        <v>49</v>
      </c>
      <c r="E88">
        <v>3.0767557316</v>
      </c>
      <c r="F88">
        <v>2.2152641267000002</v>
      </c>
      <c r="G88">
        <v>3.9382473363999999</v>
      </c>
      <c r="H88" t="str">
        <f>_xlfn.CONCAT("(",ROUND(tum_sex_data[[#This Row],[ageadj_CI_Lo]],1),"-",ROUND(tum_sex_data[[#This Row],[ageadj_CI_Hi]],1),")")</f>
        <v>(2.2-3.9)</v>
      </c>
      <c r="I88" t="str">
        <f>IF(ISERROR(CONCATENATE(CONCATENATE(ROUND(tum_sex_data[[#This Row],[age_adj_rates]],1),"
"),tum_sex_data[[#This Row],[ci_range]]
)),
"--",
CONCATENATE(CONCATENATE(ROUND(tum_sex_data[[#This Row],[age_adj_rates]],1),"
"),tum_sex_data[[#This Row],[ci_range]]
))</f>
        <v>3.1
(2.2-3.9)</v>
      </c>
    </row>
    <row r="89" spans="1:9" x14ac:dyDescent="0.25">
      <c r="A89">
        <v>2013</v>
      </c>
      <c r="B89" t="s">
        <v>10</v>
      </c>
      <c r="C89" t="s">
        <v>55</v>
      </c>
      <c r="D89">
        <v>27</v>
      </c>
      <c r="E89">
        <v>1.9268684062999999</v>
      </c>
      <c r="F89">
        <v>1.2000494507999999</v>
      </c>
      <c r="G89">
        <v>2.6536873617999999</v>
      </c>
      <c r="H89" t="str">
        <f>_xlfn.CONCAT("(",ROUND(tum_sex_data[[#This Row],[ageadj_CI_Lo]],1),"-",ROUND(tum_sex_data[[#This Row],[ageadj_CI_Hi]],1),")")</f>
        <v>(1.2-2.7)</v>
      </c>
      <c r="I89" t="str">
        <f>IF(ISERROR(CONCATENATE(CONCATENATE(ROUND(tum_sex_data[[#This Row],[age_adj_rates]],1),"
"),tum_sex_data[[#This Row],[ci_range]]
)),
"--",
CONCATENATE(CONCATENATE(ROUND(tum_sex_data[[#This Row],[age_adj_rates]],1),"
"),tum_sex_data[[#This Row],[ci_range]]
))</f>
        <v>1.9
(1.2-2.7)</v>
      </c>
    </row>
    <row r="90" spans="1:9" x14ac:dyDescent="0.25">
      <c r="A90">
        <v>2013</v>
      </c>
      <c r="B90" t="s">
        <v>11</v>
      </c>
      <c r="C90" t="s">
        <v>55</v>
      </c>
      <c r="D90">
        <v>3</v>
      </c>
      <c r="E90">
        <v>0.2096375375</v>
      </c>
      <c r="F90">
        <v>0</v>
      </c>
      <c r="G90">
        <v>0.44686474329999998</v>
      </c>
      <c r="H90" t="str">
        <f>_xlfn.CONCAT("(",ROUND(tum_sex_data[[#This Row],[ageadj_CI_Lo]],1),"-",ROUND(tum_sex_data[[#This Row],[ageadj_CI_Hi]],1),")")</f>
        <v>(0-0.4)</v>
      </c>
      <c r="I90" t="str">
        <f>IF(ISERROR(CONCATENATE(CONCATENATE(ROUND(tum_sex_data[[#This Row],[age_adj_rates]],1),"
"),tum_sex_data[[#This Row],[ci_range]]
)),
"--",
CONCATENATE(CONCATENATE(ROUND(tum_sex_data[[#This Row],[age_adj_rates]],1),"
"),tum_sex_data[[#This Row],[ci_range]]
))</f>
        <v>0.2
(0-0.4)</v>
      </c>
    </row>
    <row r="91" spans="1:9" x14ac:dyDescent="0.25">
      <c r="A91">
        <v>2013</v>
      </c>
      <c r="B91" t="s">
        <v>12</v>
      </c>
      <c r="C91" t="s">
        <v>55</v>
      </c>
      <c r="D91">
        <v>8</v>
      </c>
      <c r="E91">
        <v>0.52076089540000003</v>
      </c>
      <c r="F91">
        <v>0.15989200610000001</v>
      </c>
      <c r="G91">
        <v>0.88162978469999997</v>
      </c>
      <c r="H91" t="str">
        <f>_xlfn.CONCAT("(",ROUND(tum_sex_data[[#This Row],[ageadj_CI_Lo]],1),"-",ROUND(tum_sex_data[[#This Row],[ageadj_CI_Hi]],1),")")</f>
        <v>(0.2-0.9)</v>
      </c>
      <c r="I91" t="str">
        <f>IF(ISERROR(CONCATENATE(CONCATENATE(ROUND(tum_sex_data[[#This Row],[age_adj_rates]],1),"
"),tum_sex_data[[#This Row],[ci_range]]
)),
"--",
CONCATENATE(CONCATENATE(ROUND(tum_sex_data[[#This Row],[age_adj_rates]],1),"
"),tum_sex_data[[#This Row],[ci_range]]
))</f>
        <v>0.5
(0.2-0.9)</v>
      </c>
    </row>
    <row r="92" spans="1:9" x14ac:dyDescent="0.25">
      <c r="A92">
        <v>2013</v>
      </c>
      <c r="B92" t="s">
        <v>13</v>
      </c>
      <c r="C92" t="s">
        <v>55</v>
      </c>
      <c r="D92">
        <v>4</v>
      </c>
      <c r="E92">
        <v>0.25095742240000002</v>
      </c>
      <c r="F92">
        <v>5.0191484000000003E-3</v>
      </c>
      <c r="G92">
        <v>0.49689569639999998</v>
      </c>
      <c r="H92" t="str">
        <f>_xlfn.CONCAT("(",ROUND(tum_sex_data[[#This Row],[ageadj_CI_Lo]],1),"-",ROUND(tum_sex_data[[#This Row],[ageadj_CI_Hi]],1),")")</f>
        <v>(0-0.5)</v>
      </c>
      <c r="I92" t="str">
        <f>IF(ISERROR(CONCATENATE(CONCATENATE(ROUND(tum_sex_data[[#This Row],[age_adj_rates]],1),"
"),tum_sex_data[[#This Row],[ci_range]]
)),
"--",
CONCATENATE(CONCATENATE(ROUND(tum_sex_data[[#This Row],[age_adj_rates]],1),"
"),tum_sex_data[[#This Row],[ci_range]]
))</f>
        <v>0.3
(0-0.5)</v>
      </c>
    </row>
    <row r="93" spans="1:9" x14ac:dyDescent="0.25">
      <c r="A93">
        <v>2013</v>
      </c>
      <c r="B93" t="s">
        <v>14</v>
      </c>
      <c r="C93" t="s">
        <v>55</v>
      </c>
      <c r="D93">
        <v>5</v>
      </c>
      <c r="E93">
        <v>0.41150223530000002</v>
      </c>
      <c r="F93">
        <v>5.0804622700000003E-2</v>
      </c>
      <c r="G93">
        <v>0.77219984799999997</v>
      </c>
      <c r="H93" t="str">
        <f>_xlfn.CONCAT("(",ROUND(tum_sex_data[[#This Row],[ageadj_CI_Lo]],1),"-",ROUND(tum_sex_data[[#This Row],[ageadj_CI_Hi]],1),")")</f>
        <v>(0.1-0.8)</v>
      </c>
      <c r="I93" t="str">
        <f>IF(ISERROR(CONCATENATE(CONCATENATE(ROUND(tum_sex_data[[#This Row],[age_adj_rates]],1),"
"),tum_sex_data[[#This Row],[ci_range]]
)),
"--",
CONCATENATE(CONCATENATE(ROUND(tum_sex_data[[#This Row],[age_adj_rates]],1),"
"),tum_sex_data[[#This Row],[ci_range]]
))</f>
        <v>0.4
(0.1-0.8)</v>
      </c>
    </row>
    <row r="94" spans="1:9" x14ac:dyDescent="0.25">
      <c r="A94">
        <v>2013</v>
      </c>
      <c r="B94" t="s">
        <v>15</v>
      </c>
      <c r="C94" t="s">
        <v>55</v>
      </c>
      <c r="D94">
        <v>26</v>
      </c>
      <c r="E94">
        <v>1.9909248004</v>
      </c>
      <c r="F94">
        <v>1.2256379450999999</v>
      </c>
      <c r="G94">
        <v>2.7562116557</v>
      </c>
      <c r="H94" t="str">
        <f>_xlfn.CONCAT("(",ROUND(tum_sex_data[[#This Row],[ageadj_CI_Lo]],1),"-",ROUND(tum_sex_data[[#This Row],[ageadj_CI_Hi]],1),")")</f>
        <v>(1.2-2.8)</v>
      </c>
      <c r="I94" t="str">
        <f>IF(ISERROR(CONCATENATE(CONCATENATE(ROUND(tum_sex_data[[#This Row],[age_adj_rates]],1),"
"),tum_sex_data[[#This Row],[ci_range]]
)),
"--",
CONCATENATE(CONCATENATE(ROUND(tum_sex_data[[#This Row],[age_adj_rates]],1),"
"),tum_sex_data[[#This Row],[ci_range]]
))</f>
        <v>2
(1.2-2.8)</v>
      </c>
    </row>
    <row r="95" spans="1:9" x14ac:dyDescent="0.25">
      <c r="A95">
        <v>2013</v>
      </c>
      <c r="B95" t="s">
        <v>16</v>
      </c>
      <c r="C95" t="s">
        <v>55</v>
      </c>
      <c r="D95">
        <v>4</v>
      </c>
      <c r="E95">
        <v>0.3230479255</v>
      </c>
      <c r="F95">
        <v>6.4609584999999999E-3</v>
      </c>
      <c r="G95">
        <v>0.63963489250000005</v>
      </c>
      <c r="H95" t="str">
        <f>_xlfn.CONCAT("(",ROUND(tum_sex_data[[#This Row],[ageadj_CI_Lo]],1),"-",ROUND(tum_sex_data[[#This Row],[ageadj_CI_Hi]],1),")")</f>
        <v>(0-0.6)</v>
      </c>
      <c r="I95" t="str">
        <f>IF(ISERROR(CONCATENATE(CONCATENATE(ROUND(tum_sex_data[[#This Row],[age_adj_rates]],1),"
"),tum_sex_data[[#This Row],[ci_range]]
)),
"--",
CONCATENATE(CONCATENATE(ROUND(tum_sex_data[[#This Row],[age_adj_rates]],1),"
"),tum_sex_data[[#This Row],[ci_range]]
))</f>
        <v>0.3
(0-0.6)</v>
      </c>
    </row>
    <row r="96" spans="1:9" x14ac:dyDescent="0.25">
      <c r="A96">
        <v>2013</v>
      </c>
      <c r="B96" t="s">
        <v>17</v>
      </c>
      <c r="C96" t="s">
        <v>55</v>
      </c>
      <c r="D96">
        <v>44</v>
      </c>
      <c r="E96">
        <v>2.8472849215</v>
      </c>
      <c r="F96">
        <v>2.0059659905</v>
      </c>
      <c r="G96">
        <v>3.6886038525</v>
      </c>
      <c r="H96" t="str">
        <f>_xlfn.CONCAT("(",ROUND(tum_sex_data[[#This Row],[ageadj_CI_Lo]],1),"-",ROUND(tum_sex_data[[#This Row],[ageadj_CI_Hi]],1),")")</f>
        <v>(2-3.7)</v>
      </c>
      <c r="I96" t="str">
        <f>IF(ISERROR(CONCATENATE(CONCATENATE(ROUND(tum_sex_data[[#This Row],[age_adj_rates]],1),"
"),tum_sex_data[[#This Row],[ci_range]]
)),
"--",
CONCATENATE(CONCATENATE(ROUND(tum_sex_data[[#This Row],[age_adj_rates]],1),"
"),tum_sex_data[[#This Row],[ci_range]]
))</f>
        <v>2.8
(2-3.7)</v>
      </c>
    </row>
    <row r="97" spans="1:9" x14ac:dyDescent="0.25">
      <c r="A97">
        <v>2013</v>
      </c>
      <c r="B97" t="s">
        <v>18</v>
      </c>
      <c r="C97" t="s">
        <v>55</v>
      </c>
      <c r="D97">
        <v>18</v>
      </c>
      <c r="E97">
        <v>1.1064091713999999</v>
      </c>
      <c r="F97">
        <v>0.59527421189999996</v>
      </c>
      <c r="G97">
        <v>1.6175441310000001</v>
      </c>
      <c r="H97" t="str">
        <f>_xlfn.CONCAT("(",ROUND(tum_sex_data[[#This Row],[ageadj_CI_Lo]],1),"-",ROUND(tum_sex_data[[#This Row],[ageadj_CI_Hi]],1),")")</f>
        <v>(0.6-1.6)</v>
      </c>
      <c r="I97" t="str">
        <f>IF(ISERROR(CONCATENATE(CONCATENATE(ROUND(tum_sex_data[[#This Row],[age_adj_rates]],1),"
"),tum_sex_data[[#This Row],[ci_range]]
)),
"--",
CONCATENATE(CONCATENATE(ROUND(tum_sex_data[[#This Row],[age_adj_rates]],1),"
"),tum_sex_data[[#This Row],[ci_range]]
))</f>
        <v>1.1
(0.6-1.6)</v>
      </c>
    </row>
    <row r="98" spans="1:9" x14ac:dyDescent="0.25">
      <c r="A98">
        <v>2013</v>
      </c>
      <c r="B98" t="s">
        <v>19</v>
      </c>
      <c r="C98" t="s">
        <v>55</v>
      </c>
      <c r="D98">
        <v>5</v>
      </c>
      <c r="E98">
        <v>0.28843032839999999</v>
      </c>
      <c r="F98">
        <v>3.5609998499999997E-2</v>
      </c>
      <c r="G98">
        <v>0.54125065829999996</v>
      </c>
      <c r="H98" t="str">
        <f>_xlfn.CONCAT("(",ROUND(tum_sex_data[[#This Row],[ageadj_CI_Lo]],1),"-",ROUND(tum_sex_data[[#This Row],[ageadj_CI_Hi]],1),")")</f>
        <v>(0-0.5)</v>
      </c>
      <c r="I98" t="str">
        <f>IF(ISERROR(CONCATENATE(CONCATENATE(ROUND(tum_sex_data[[#This Row],[age_adj_rates]],1),"
"),tum_sex_data[[#This Row],[ci_range]]
)),
"--",
CONCATENATE(CONCATENATE(ROUND(tum_sex_data[[#This Row],[age_adj_rates]],1),"
"),tum_sex_data[[#This Row],[ci_range]]
))</f>
        <v>0.3
(0-0.5)</v>
      </c>
    </row>
    <row r="99" spans="1:9" x14ac:dyDescent="0.25">
      <c r="A99">
        <v>2013</v>
      </c>
      <c r="B99" t="s">
        <v>20</v>
      </c>
      <c r="C99" t="s">
        <v>55</v>
      </c>
      <c r="D99">
        <v>10</v>
      </c>
      <c r="E99">
        <v>0.64866881779999996</v>
      </c>
      <c r="F99">
        <v>0.2466197192</v>
      </c>
      <c r="G99">
        <v>1.0507179164</v>
      </c>
      <c r="H99" t="str">
        <f>_xlfn.CONCAT("(",ROUND(tum_sex_data[[#This Row],[ageadj_CI_Lo]],1),"-",ROUND(tum_sex_data[[#This Row],[ageadj_CI_Hi]],1),")")</f>
        <v>(0.2-1.1)</v>
      </c>
      <c r="I99" t="str">
        <f>IF(ISERROR(CONCATENATE(CONCATENATE(ROUND(tum_sex_data[[#This Row],[age_adj_rates]],1),"
"),tum_sex_data[[#This Row],[ci_range]]
)),
"--",
CONCATENATE(CONCATENATE(ROUND(tum_sex_data[[#This Row],[age_adj_rates]],1),"
"),tum_sex_data[[#This Row],[ci_range]]
))</f>
        <v>0.6
(0.2-1.1)</v>
      </c>
    </row>
    <row r="100" spans="1:9" x14ac:dyDescent="0.25">
      <c r="A100">
        <v>2013</v>
      </c>
      <c r="B100" t="s">
        <v>21</v>
      </c>
      <c r="C100" t="s">
        <v>55</v>
      </c>
      <c r="D100">
        <v>5</v>
      </c>
      <c r="E100">
        <v>0.2882891574</v>
      </c>
      <c r="F100">
        <v>3.5592569400000003E-2</v>
      </c>
      <c r="G100">
        <v>0.5409857454</v>
      </c>
      <c r="H100" t="str">
        <f>_xlfn.CONCAT("(",ROUND(tum_sex_data[[#This Row],[ageadj_CI_Lo]],1),"-",ROUND(tum_sex_data[[#This Row],[ageadj_CI_Hi]],1),")")</f>
        <v>(0-0.5)</v>
      </c>
      <c r="I100" t="str">
        <f>IF(ISERROR(CONCATENATE(CONCATENATE(ROUND(tum_sex_data[[#This Row],[age_adj_rates]],1),"
"),tum_sex_data[[#This Row],[ci_range]]
)),
"--",
CONCATENATE(CONCATENATE(ROUND(tum_sex_data[[#This Row],[age_adj_rates]],1),"
"),tum_sex_data[[#This Row],[ci_range]]
))</f>
        <v>0.3
(0-0.5)</v>
      </c>
    </row>
    <row r="101" spans="1:9" x14ac:dyDescent="0.25">
      <c r="A101">
        <v>2013</v>
      </c>
      <c r="B101" t="s">
        <v>22</v>
      </c>
      <c r="C101" t="s">
        <v>55</v>
      </c>
      <c r="D101">
        <v>15</v>
      </c>
      <c r="E101">
        <v>0.94802112549999995</v>
      </c>
      <c r="F101">
        <v>0.4682562415</v>
      </c>
      <c r="G101">
        <v>1.4277860095999999</v>
      </c>
      <c r="H101" t="str">
        <f>_xlfn.CONCAT("(",ROUND(tum_sex_data[[#This Row],[ageadj_CI_Lo]],1),"-",ROUND(tum_sex_data[[#This Row],[ageadj_CI_Hi]],1),")")</f>
        <v>(0.5-1.4)</v>
      </c>
      <c r="I101" t="str">
        <f>IF(ISERROR(CONCATENATE(CONCATENATE(ROUND(tum_sex_data[[#This Row],[age_adj_rates]],1),"
"),tum_sex_data[[#This Row],[ci_range]]
)),
"--",
CONCATENATE(CONCATENATE(ROUND(tum_sex_data[[#This Row],[age_adj_rates]],1),"
"),tum_sex_data[[#This Row],[ci_range]]
))</f>
        <v>0.9
(0.5-1.4)</v>
      </c>
    </row>
    <row r="102" spans="1:9" x14ac:dyDescent="0.25">
      <c r="A102">
        <v>2013</v>
      </c>
      <c r="B102" t="s">
        <v>23</v>
      </c>
      <c r="C102" t="s">
        <v>55</v>
      </c>
      <c r="D102">
        <v>35</v>
      </c>
      <c r="E102">
        <v>2.2874439252999998</v>
      </c>
      <c r="F102">
        <v>1.5296126826000001</v>
      </c>
      <c r="G102">
        <v>3.0452751678999999</v>
      </c>
      <c r="H102" t="str">
        <f>_xlfn.CONCAT("(",ROUND(tum_sex_data[[#This Row],[ageadj_CI_Lo]],1),"-",ROUND(tum_sex_data[[#This Row],[ageadj_CI_Hi]],1),")")</f>
        <v>(1.5-3)</v>
      </c>
      <c r="I102" t="str">
        <f>IF(ISERROR(CONCATENATE(CONCATENATE(ROUND(tum_sex_data[[#This Row],[age_adj_rates]],1),"
"),tum_sex_data[[#This Row],[ci_range]]
)),
"--",
CONCATENATE(CONCATENATE(ROUND(tum_sex_data[[#This Row],[age_adj_rates]],1),"
"),tum_sex_data[[#This Row],[ci_range]]
))</f>
        <v>2.3
(1.5-3)</v>
      </c>
    </row>
    <row r="103" spans="1:9" x14ac:dyDescent="0.25">
      <c r="A103">
        <v>2013</v>
      </c>
      <c r="B103" t="s">
        <v>9</v>
      </c>
      <c r="C103" t="s">
        <v>56</v>
      </c>
      <c r="D103">
        <v>14</v>
      </c>
      <c r="E103">
        <v>0.89558866520000002</v>
      </c>
      <c r="F103">
        <v>0.42645063300000002</v>
      </c>
      <c r="G103">
        <v>1.3647266975000001</v>
      </c>
      <c r="H103" t="str">
        <f>_xlfn.CONCAT("(",ROUND(tum_sex_data[[#This Row],[ageadj_CI_Lo]],1),"-",ROUND(tum_sex_data[[#This Row],[ageadj_CI_Hi]],1),")")</f>
        <v>(0.4-1.4)</v>
      </c>
      <c r="I103" t="str">
        <f>IF(ISERROR(CONCATENATE(CONCATENATE(ROUND(tum_sex_data[[#This Row],[age_adj_rates]],1),"
"),tum_sex_data[[#This Row],[ci_range]]
)),
"--",
CONCATENATE(CONCATENATE(ROUND(tum_sex_data[[#This Row],[age_adj_rates]],1),"
"),tum_sex_data[[#This Row],[ci_range]]
))</f>
        <v>0.9
(0.4-1.4)</v>
      </c>
    </row>
    <row r="104" spans="1:9" x14ac:dyDescent="0.25">
      <c r="A104">
        <v>2013</v>
      </c>
      <c r="B104" t="s">
        <v>10</v>
      </c>
      <c r="C104" t="s">
        <v>56</v>
      </c>
      <c r="D104">
        <v>21</v>
      </c>
      <c r="E104">
        <v>1.3709961067000001</v>
      </c>
      <c r="F104">
        <v>0.78461138600000002</v>
      </c>
      <c r="G104">
        <v>1.9573808274</v>
      </c>
      <c r="H104" t="str">
        <f>_xlfn.CONCAT("(",ROUND(tum_sex_data[[#This Row],[ageadj_CI_Lo]],1),"-",ROUND(tum_sex_data[[#This Row],[ageadj_CI_Hi]],1),")")</f>
        <v>(0.8-2)</v>
      </c>
      <c r="I104" t="str">
        <f>IF(ISERROR(CONCATENATE(CONCATENATE(ROUND(tum_sex_data[[#This Row],[age_adj_rates]],1),"
"),tum_sex_data[[#This Row],[ci_range]]
)),
"--",
CONCATENATE(CONCATENATE(ROUND(tum_sex_data[[#This Row],[age_adj_rates]],1),"
"),tum_sex_data[[#This Row],[ci_range]]
))</f>
        <v>1.4
(0.8-2)</v>
      </c>
    </row>
    <row r="105" spans="1:9" x14ac:dyDescent="0.25">
      <c r="A105">
        <v>2013</v>
      </c>
      <c r="B105" t="s">
        <v>11</v>
      </c>
      <c r="C105" t="s">
        <v>56</v>
      </c>
      <c r="D105">
        <v>6</v>
      </c>
      <c r="E105">
        <v>0.40647065249999997</v>
      </c>
      <c r="F105">
        <v>8.12263924E-2</v>
      </c>
      <c r="G105">
        <v>0.73171491259999999</v>
      </c>
      <c r="H105" t="str">
        <f>_xlfn.CONCAT("(",ROUND(tum_sex_data[[#This Row],[ageadj_CI_Lo]],1),"-",ROUND(tum_sex_data[[#This Row],[ageadj_CI_Hi]],1),")")</f>
        <v>(0.1-0.7)</v>
      </c>
      <c r="I105" t="str">
        <f>IF(ISERROR(CONCATENATE(CONCATENATE(ROUND(tum_sex_data[[#This Row],[age_adj_rates]],1),"
"),tum_sex_data[[#This Row],[ci_range]]
)),
"--",
CONCATENATE(CONCATENATE(ROUND(tum_sex_data[[#This Row],[age_adj_rates]],1),"
"),tum_sex_data[[#This Row],[ci_range]]
))</f>
        <v>0.4
(0.1-0.7)</v>
      </c>
    </row>
    <row r="106" spans="1:9" x14ac:dyDescent="0.25">
      <c r="A106">
        <v>2013</v>
      </c>
      <c r="B106" t="s">
        <v>12</v>
      </c>
      <c r="C106" t="s">
        <v>56</v>
      </c>
      <c r="D106">
        <v>7</v>
      </c>
      <c r="E106">
        <v>0.42824164679999999</v>
      </c>
      <c r="F106">
        <v>0.1109957952</v>
      </c>
      <c r="G106">
        <v>0.74548749839999995</v>
      </c>
      <c r="H106" t="str">
        <f>_xlfn.CONCAT("(",ROUND(tum_sex_data[[#This Row],[ageadj_CI_Lo]],1),"-",ROUND(tum_sex_data[[#This Row],[ageadj_CI_Hi]],1),")")</f>
        <v>(0.1-0.7)</v>
      </c>
      <c r="I106" t="str">
        <f>IF(ISERROR(CONCATENATE(CONCATENATE(ROUND(tum_sex_data[[#This Row],[age_adj_rates]],1),"
"),tum_sex_data[[#This Row],[ci_range]]
)),
"--",
CONCATENATE(CONCATENATE(ROUND(tum_sex_data[[#This Row],[age_adj_rates]],1),"
"),tum_sex_data[[#This Row],[ci_range]]
))</f>
        <v>0.4
(0.1-0.7)</v>
      </c>
    </row>
    <row r="107" spans="1:9" x14ac:dyDescent="0.25">
      <c r="A107">
        <v>2013</v>
      </c>
      <c r="B107" t="s">
        <v>13</v>
      </c>
      <c r="C107" t="s">
        <v>56</v>
      </c>
      <c r="D107">
        <v>3</v>
      </c>
      <c r="E107">
        <v>0.1580601445</v>
      </c>
      <c r="F107">
        <v>0</v>
      </c>
      <c r="G107">
        <v>0.33692203580000002</v>
      </c>
      <c r="H107" t="str">
        <f>_xlfn.CONCAT("(",ROUND(tum_sex_data[[#This Row],[ageadj_CI_Lo]],1),"-",ROUND(tum_sex_data[[#This Row],[ageadj_CI_Hi]],1),")")</f>
        <v>(0-0.3)</v>
      </c>
      <c r="I107" t="str">
        <f>IF(ISERROR(CONCATENATE(CONCATENATE(ROUND(tum_sex_data[[#This Row],[age_adj_rates]],1),"
"),tum_sex_data[[#This Row],[ci_range]]
)),
"--",
CONCATENATE(CONCATENATE(ROUND(tum_sex_data[[#This Row],[age_adj_rates]],1),"
"),tum_sex_data[[#This Row],[ci_range]]
))</f>
        <v>0.2
(0-0.3)</v>
      </c>
    </row>
    <row r="108" spans="1:9" x14ac:dyDescent="0.25">
      <c r="A108">
        <v>2013</v>
      </c>
      <c r="B108" t="s">
        <v>14</v>
      </c>
      <c r="C108" t="s">
        <v>56</v>
      </c>
      <c r="D108">
        <v>6</v>
      </c>
      <c r="E108">
        <v>0.39084359000000002</v>
      </c>
      <c r="F108">
        <v>7.8103584200000006E-2</v>
      </c>
      <c r="G108">
        <v>0.70358359579999996</v>
      </c>
      <c r="H108" t="str">
        <f>_xlfn.CONCAT("(",ROUND(tum_sex_data[[#This Row],[ageadj_CI_Lo]],1),"-",ROUND(tum_sex_data[[#This Row],[ageadj_CI_Hi]],1),")")</f>
        <v>(0.1-0.7)</v>
      </c>
      <c r="I108" t="str">
        <f>IF(ISERROR(CONCATENATE(CONCATENATE(ROUND(tum_sex_data[[#This Row],[age_adj_rates]],1),"
"),tum_sex_data[[#This Row],[ci_range]]
)),
"--",
CONCATENATE(CONCATENATE(ROUND(tum_sex_data[[#This Row],[age_adj_rates]],1),"
"),tum_sex_data[[#This Row],[ci_range]]
))</f>
        <v>0.4
(0.1-0.7)</v>
      </c>
    </row>
    <row r="109" spans="1:9" x14ac:dyDescent="0.25">
      <c r="A109">
        <v>2013</v>
      </c>
      <c r="B109" t="s">
        <v>15</v>
      </c>
      <c r="C109" t="s">
        <v>56</v>
      </c>
      <c r="D109">
        <v>13</v>
      </c>
      <c r="E109">
        <v>0.8920566861</v>
      </c>
      <c r="F109">
        <v>0.40712914760000002</v>
      </c>
      <c r="G109">
        <v>1.3769842244999999</v>
      </c>
      <c r="H109" t="str">
        <f>_xlfn.CONCAT("(",ROUND(tum_sex_data[[#This Row],[ageadj_CI_Lo]],1),"-",ROUND(tum_sex_data[[#This Row],[ageadj_CI_Hi]],1),")")</f>
        <v>(0.4-1.4)</v>
      </c>
      <c r="I109" t="str">
        <f>IF(ISERROR(CONCATENATE(CONCATENATE(ROUND(tum_sex_data[[#This Row],[age_adj_rates]],1),"
"),tum_sex_data[[#This Row],[ci_range]]
)),
"--",
CONCATENATE(CONCATENATE(ROUND(tum_sex_data[[#This Row],[age_adj_rates]],1),"
"),tum_sex_data[[#This Row],[ci_range]]
))</f>
        <v>0.9
(0.4-1.4)</v>
      </c>
    </row>
    <row r="110" spans="1:9" x14ac:dyDescent="0.25">
      <c r="A110">
        <v>2013</v>
      </c>
      <c r="B110" t="s">
        <v>16</v>
      </c>
      <c r="C110" t="s">
        <v>56</v>
      </c>
      <c r="D110">
        <v>4</v>
      </c>
      <c r="E110">
        <v>0.26226010719999998</v>
      </c>
      <c r="F110">
        <v>5.2452020999999996E-3</v>
      </c>
      <c r="G110">
        <v>0.51927501220000005</v>
      </c>
      <c r="H110" t="str">
        <f>_xlfn.CONCAT("(",ROUND(tum_sex_data[[#This Row],[ageadj_CI_Lo]],1),"-",ROUND(tum_sex_data[[#This Row],[ageadj_CI_Hi]],1),")")</f>
        <v>(0-0.5)</v>
      </c>
      <c r="I110" t="str">
        <f>IF(ISERROR(CONCATENATE(CONCATENATE(ROUND(tum_sex_data[[#This Row],[age_adj_rates]],1),"
"),tum_sex_data[[#This Row],[ci_range]]
)),
"--",
CONCATENATE(CONCATENATE(ROUND(tum_sex_data[[#This Row],[age_adj_rates]],1),"
"),tum_sex_data[[#This Row],[ci_range]]
))</f>
        <v>0.3
(0-0.5)</v>
      </c>
    </row>
    <row r="111" spans="1:9" x14ac:dyDescent="0.25">
      <c r="A111">
        <v>2013</v>
      </c>
      <c r="B111" t="s">
        <v>17</v>
      </c>
      <c r="C111" t="s">
        <v>56</v>
      </c>
      <c r="D111">
        <v>10</v>
      </c>
      <c r="E111">
        <v>0.69730221029999995</v>
      </c>
      <c r="F111">
        <v>0.2651098227</v>
      </c>
      <c r="G111">
        <v>1.1294945979</v>
      </c>
      <c r="H111" t="str">
        <f>_xlfn.CONCAT("(",ROUND(tum_sex_data[[#This Row],[ageadj_CI_Lo]],1),"-",ROUND(tum_sex_data[[#This Row],[ageadj_CI_Hi]],1),")")</f>
        <v>(0.3-1.1)</v>
      </c>
      <c r="I111" t="str">
        <f>IF(ISERROR(CONCATENATE(CONCATENATE(ROUND(tum_sex_data[[#This Row],[age_adj_rates]],1),"
"),tum_sex_data[[#This Row],[ci_range]]
)),
"--",
CONCATENATE(CONCATENATE(ROUND(tum_sex_data[[#This Row],[age_adj_rates]],1),"
"),tum_sex_data[[#This Row],[ci_range]]
))</f>
        <v>0.7
(0.3-1.1)</v>
      </c>
    </row>
    <row r="112" spans="1:9" x14ac:dyDescent="0.25">
      <c r="A112">
        <v>2013</v>
      </c>
      <c r="B112" t="s">
        <v>18</v>
      </c>
      <c r="C112" t="s">
        <v>56</v>
      </c>
      <c r="D112">
        <v>5</v>
      </c>
      <c r="E112">
        <v>0.35080173440000001</v>
      </c>
      <c r="F112">
        <v>4.33104567E-2</v>
      </c>
      <c r="G112">
        <v>0.65829301210000002</v>
      </c>
      <c r="H112" t="str">
        <f>_xlfn.CONCAT("(",ROUND(tum_sex_data[[#This Row],[ageadj_CI_Lo]],1),"-",ROUND(tum_sex_data[[#This Row],[ageadj_CI_Hi]],1),")")</f>
        <v>(0-0.7)</v>
      </c>
      <c r="I112" t="str">
        <f>IF(ISERROR(CONCATENATE(CONCATENATE(ROUND(tum_sex_data[[#This Row],[age_adj_rates]],1),"
"),tum_sex_data[[#This Row],[ci_range]]
)),
"--",
CONCATENATE(CONCATENATE(ROUND(tum_sex_data[[#This Row],[age_adj_rates]],1),"
"),tum_sex_data[[#This Row],[ci_range]]
))</f>
        <v>0.4
(0-0.7)</v>
      </c>
    </row>
    <row r="113" spans="1:9" x14ac:dyDescent="0.25">
      <c r="A113">
        <v>2013</v>
      </c>
      <c r="B113" t="s">
        <v>19</v>
      </c>
      <c r="C113" t="s">
        <v>56</v>
      </c>
      <c r="D113">
        <v>2</v>
      </c>
      <c r="E113">
        <v>0.14157674780000001</v>
      </c>
      <c r="F113">
        <v>0</v>
      </c>
      <c r="G113">
        <v>0.33779210939999998</v>
      </c>
      <c r="H113" t="str">
        <f>_xlfn.CONCAT("(",ROUND(tum_sex_data[[#This Row],[ageadj_CI_Lo]],1),"-",ROUND(tum_sex_data[[#This Row],[ageadj_CI_Hi]],1),")")</f>
        <v>(0-0.3)</v>
      </c>
      <c r="I113" t="str">
        <f>IF(ISERROR(CONCATENATE(CONCATENATE(ROUND(tum_sex_data[[#This Row],[age_adj_rates]],1),"
"),tum_sex_data[[#This Row],[ci_range]]
)),
"--",
CONCATENATE(CONCATENATE(ROUND(tum_sex_data[[#This Row],[age_adj_rates]],1),"
"),tum_sex_data[[#This Row],[ci_range]]
))</f>
        <v>0.1
(0-0.3)</v>
      </c>
    </row>
    <row r="114" spans="1:9" x14ac:dyDescent="0.25">
      <c r="A114">
        <v>2013</v>
      </c>
      <c r="B114" t="s">
        <v>21</v>
      </c>
      <c r="C114" t="s">
        <v>56</v>
      </c>
      <c r="D114">
        <v>1</v>
      </c>
      <c r="E114">
        <v>8.06415038E-2</v>
      </c>
      <c r="F114">
        <v>0</v>
      </c>
      <c r="G114">
        <v>0.23869885129999999</v>
      </c>
      <c r="H114" t="str">
        <f>_xlfn.CONCAT("(",ROUND(tum_sex_data[[#This Row],[ageadj_CI_Lo]],1),"-",ROUND(tum_sex_data[[#This Row],[ageadj_CI_Hi]],1),")")</f>
        <v>(0-0.2)</v>
      </c>
      <c r="I114" t="str">
        <f>IF(ISERROR(CONCATENATE(CONCATENATE(ROUND(tum_sex_data[[#This Row],[age_adj_rates]],1),"
"),tum_sex_data[[#This Row],[ci_range]]
)),
"--",
CONCATENATE(CONCATENATE(ROUND(tum_sex_data[[#This Row],[age_adj_rates]],1),"
"),tum_sex_data[[#This Row],[ci_range]]
))</f>
        <v>0.1
(0-0.2)</v>
      </c>
    </row>
    <row r="115" spans="1:9" x14ac:dyDescent="0.25">
      <c r="A115">
        <v>2013</v>
      </c>
      <c r="B115" t="s">
        <v>22</v>
      </c>
      <c r="C115" t="s">
        <v>56</v>
      </c>
      <c r="D115">
        <v>12</v>
      </c>
      <c r="E115">
        <v>0.7355842064</v>
      </c>
      <c r="F115">
        <v>0.3193882616</v>
      </c>
      <c r="G115">
        <v>1.1517801512000001</v>
      </c>
      <c r="H115" t="str">
        <f>_xlfn.CONCAT("(",ROUND(tum_sex_data[[#This Row],[ageadj_CI_Lo]],1),"-",ROUND(tum_sex_data[[#This Row],[ageadj_CI_Hi]],1),")")</f>
        <v>(0.3-1.2)</v>
      </c>
      <c r="I115" t="str">
        <f>IF(ISERROR(CONCATENATE(CONCATENATE(ROUND(tum_sex_data[[#This Row],[age_adj_rates]],1),"
"),tum_sex_data[[#This Row],[ci_range]]
)),
"--",
CONCATENATE(CONCATENATE(ROUND(tum_sex_data[[#This Row],[age_adj_rates]],1),"
"),tum_sex_data[[#This Row],[ci_range]]
))</f>
        <v>0.7
(0.3-1.2)</v>
      </c>
    </row>
    <row r="116" spans="1:9" x14ac:dyDescent="0.25">
      <c r="A116">
        <v>2013</v>
      </c>
      <c r="B116" t="s">
        <v>23</v>
      </c>
      <c r="C116" t="s">
        <v>56</v>
      </c>
      <c r="D116">
        <v>9</v>
      </c>
      <c r="E116">
        <v>0.58361127059999995</v>
      </c>
      <c r="F116">
        <v>0.20231857380000001</v>
      </c>
      <c r="G116">
        <v>0.96490396739999995</v>
      </c>
      <c r="H116" t="str">
        <f>_xlfn.CONCAT("(",ROUND(tum_sex_data[[#This Row],[ageadj_CI_Lo]],1),"-",ROUND(tum_sex_data[[#This Row],[ageadj_CI_Hi]],1),")")</f>
        <v>(0.2-1)</v>
      </c>
      <c r="I116" t="str">
        <f>IF(ISERROR(CONCATENATE(CONCATENATE(ROUND(tum_sex_data[[#This Row],[age_adj_rates]],1),"
"),tum_sex_data[[#This Row],[ci_range]]
)),
"--",
CONCATENATE(CONCATENATE(ROUND(tum_sex_data[[#This Row],[age_adj_rates]],1),"
"),tum_sex_data[[#This Row],[ci_range]]
))</f>
        <v>0.6
(0.2-1)</v>
      </c>
    </row>
    <row r="117" spans="1:9" x14ac:dyDescent="0.25">
      <c r="A117">
        <v>2014</v>
      </c>
      <c r="B117" t="s">
        <v>9</v>
      </c>
      <c r="C117" t="s">
        <v>55</v>
      </c>
      <c r="D117">
        <v>70</v>
      </c>
      <c r="E117">
        <v>4.3127938064000002</v>
      </c>
      <c r="F117">
        <v>3.3024579959000002</v>
      </c>
      <c r="G117">
        <v>5.3231296170000002</v>
      </c>
      <c r="H117" t="str">
        <f>_xlfn.CONCAT("(",ROUND(tum_sex_data[[#This Row],[ageadj_CI_Lo]],1),"-",ROUND(tum_sex_data[[#This Row],[ageadj_CI_Hi]],1),")")</f>
        <v>(3.3-5.3)</v>
      </c>
      <c r="I117" t="str">
        <f>IF(ISERROR(CONCATENATE(CONCATENATE(ROUND(tum_sex_data[[#This Row],[age_adj_rates]],1),"
"),tum_sex_data[[#This Row],[ci_range]]
)),
"--",
CONCATENATE(CONCATENATE(ROUND(tum_sex_data[[#This Row],[age_adj_rates]],1),"
"),tum_sex_data[[#This Row],[ci_range]]
))</f>
        <v>4.3
(3.3-5.3)</v>
      </c>
    </row>
    <row r="118" spans="1:9" x14ac:dyDescent="0.25">
      <c r="A118">
        <v>2014</v>
      </c>
      <c r="B118" t="s">
        <v>10</v>
      </c>
      <c r="C118" t="s">
        <v>55</v>
      </c>
      <c r="D118">
        <v>31</v>
      </c>
      <c r="E118">
        <v>2.0233472194000002</v>
      </c>
      <c r="F118">
        <v>1.3110755981</v>
      </c>
      <c r="G118">
        <v>2.7356188408</v>
      </c>
      <c r="H118" t="str">
        <f>_xlfn.CONCAT("(",ROUND(tum_sex_data[[#This Row],[ageadj_CI_Lo]],1),"-",ROUND(tum_sex_data[[#This Row],[ageadj_CI_Hi]],1),")")</f>
        <v>(1.3-2.7)</v>
      </c>
      <c r="I118" t="str">
        <f>IF(ISERROR(CONCATENATE(CONCATENATE(ROUND(tum_sex_data[[#This Row],[age_adj_rates]],1),"
"),tum_sex_data[[#This Row],[ci_range]]
)),
"--",
CONCATENATE(CONCATENATE(ROUND(tum_sex_data[[#This Row],[age_adj_rates]],1),"
"),tum_sex_data[[#This Row],[ci_range]]
))</f>
        <v>2
(1.3-2.7)</v>
      </c>
    </row>
    <row r="119" spans="1:9" x14ac:dyDescent="0.25">
      <c r="A119">
        <v>2014</v>
      </c>
      <c r="B119" t="s">
        <v>11</v>
      </c>
      <c r="C119" t="s">
        <v>55</v>
      </c>
      <c r="D119">
        <v>3</v>
      </c>
      <c r="E119">
        <v>0.2157968659</v>
      </c>
      <c r="F119">
        <v>0</v>
      </c>
      <c r="G119">
        <v>0.4599940079</v>
      </c>
      <c r="H119" t="str">
        <f>_xlfn.CONCAT("(",ROUND(tum_sex_data[[#This Row],[ageadj_CI_Lo]],1),"-",ROUND(tum_sex_data[[#This Row],[ageadj_CI_Hi]],1),")")</f>
        <v>(0-0.5)</v>
      </c>
      <c r="I119" t="str">
        <f>IF(ISERROR(CONCATENATE(CONCATENATE(ROUND(tum_sex_data[[#This Row],[age_adj_rates]],1),"
"),tum_sex_data[[#This Row],[ci_range]]
)),
"--",
CONCATENATE(CONCATENATE(ROUND(tum_sex_data[[#This Row],[age_adj_rates]],1),"
"),tum_sex_data[[#This Row],[ci_range]]
))</f>
        <v>0.2
(0-0.5)</v>
      </c>
    </row>
    <row r="120" spans="1:9" x14ac:dyDescent="0.25">
      <c r="A120">
        <v>2014</v>
      </c>
      <c r="B120" t="s">
        <v>12</v>
      </c>
      <c r="C120" t="s">
        <v>55</v>
      </c>
      <c r="D120">
        <v>9</v>
      </c>
      <c r="E120">
        <v>0.56208997910000003</v>
      </c>
      <c r="F120">
        <v>0.1948578594</v>
      </c>
      <c r="G120">
        <v>0.92932209880000005</v>
      </c>
      <c r="H120" t="str">
        <f>_xlfn.CONCAT("(",ROUND(tum_sex_data[[#This Row],[ageadj_CI_Lo]],1),"-",ROUND(tum_sex_data[[#This Row],[ageadj_CI_Hi]],1),")")</f>
        <v>(0.2-0.9)</v>
      </c>
      <c r="I120" t="str">
        <f>IF(ISERROR(CONCATENATE(CONCATENATE(ROUND(tum_sex_data[[#This Row],[age_adj_rates]],1),"
"),tum_sex_data[[#This Row],[ci_range]]
)),
"--",
CONCATENATE(CONCATENATE(ROUND(tum_sex_data[[#This Row],[age_adj_rates]],1),"
"),tum_sex_data[[#This Row],[ci_range]]
))</f>
        <v>0.6
(0.2-0.9)</v>
      </c>
    </row>
    <row r="121" spans="1:9" x14ac:dyDescent="0.25">
      <c r="A121">
        <v>2014</v>
      </c>
      <c r="B121" t="s">
        <v>13</v>
      </c>
      <c r="C121" t="s">
        <v>55</v>
      </c>
      <c r="D121">
        <v>5</v>
      </c>
      <c r="E121">
        <v>0.34590977280000001</v>
      </c>
      <c r="F121">
        <v>4.2706488500000001E-2</v>
      </c>
      <c r="G121">
        <v>0.64911305720000001</v>
      </c>
      <c r="H121" t="str">
        <f>_xlfn.CONCAT("(",ROUND(tum_sex_data[[#This Row],[ageadj_CI_Lo]],1),"-",ROUND(tum_sex_data[[#This Row],[ageadj_CI_Hi]],1),")")</f>
        <v>(0-0.6)</v>
      </c>
      <c r="I121" t="str">
        <f>IF(ISERROR(CONCATENATE(CONCATENATE(ROUND(tum_sex_data[[#This Row],[age_adj_rates]],1),"
"),tum_sex_data[[#This Row],[ci_range]]
)),
"--",
CONCATENATE(CONCATENATE(ROUND(tum_sex_data[[#This Row],[age_adj_rates]],1),"
"),tum_sex_data[[#This Row],[ci_range]]
))</f>
        <v>0.3
(0-0.6)</v>
      </c>
    </row>
    <row r="122" spans="1:9" x14ac:dyDescent="0.25">
      <c r="A122">
        <v>2014</v>
      </c>
      <c r="B122" t="s">
        <v>14</v>
      </c>
      <c r="C122" t="s">
        <v>55</v>
      </c>
      <c r="D122">
        <v>6</v>
      </c>
      <c r="E122">
        <v>0.32380936789999998</v>
      </c>
      <c r="F122">
        <v>6.4707911000000007E-2</v>
      </c>
      <c r="G122">
        <v>0.58291082490000001</v>
      </c>
      <c r="H122" t="str">
        <f>_xlfn.CONCAT("(",ROUND(tum_sex_data[[#This Row],[ageadj_CI_Lo]],1),"-",ROUND(tum_sex_data[[#This Row],[ageadj_CI_Hi]],1),")")</f>
        <v>(0.1-0.6)</v>
      </c>
      <c r="I122" t="str">
        <f>IF(ISERROR(CONCATENATE(CONCATENATE(ROUND(tum_sex_data[[#This Row],[age_adj_rates]],1),"
"),tum_sex_data[[#This Row],[ci_range]]
)),
"--",
CONCATENATE(CONCATENATE(ROUND(tum_sex_data[[#This Row],[age_adj_rates]],1),"
"),tum_sex_data[[#This Row],[ci_range]]
))</f>
        <v>0.3
(0.1-0.6)</v>
      </c>
    </row>
    <row r="123" spans="1:9" x14ac:dyDescent="0.25">
      <c r="A123">
        <v>2014</v>
      </c>
      <c r="B123" t="s">
        <v>15</v>
      </c>
      <c r="C123" t="s">
        <v>55</v>
      </c>
      <c r="D123">
        <v>16</v>
      </c>
      <c r="E123">
        <v>1.2018955119000001</v>
      </c>
      <c r="F123">
        <v>0.61296671110000001</v>
      </c>
      <c r="G123">
        <v>1.7908243128000001</v>
      </c>
      <c r="H123" t="str">
        <f>_xlfn.CONCAT("(",ROUND(tum_sex_data[[#This Row],[ageadj_CI_Lo]],1),"-",ROUND(tum_sex_data[[#This Row],[ageadj_CI_Hi]],1),")")</f>
        <v>(0.6-1.8)</v>
      </c>
      <c r="I123" t="str">
        <f>IF(ISERROR(CONCATENATE(CONCATENATE(ROUND(tum_sex_data[[#This Row],[age_adj_rates]],1),"
"),tum_sex_data[[#This Row],[ci_range]]
)),
"--",
CONCATENATE(CONCATENATE(ROUND(tum_sex_data[[#This Row],[age_adj_rates]],1),"
"),tum_sex_data[[#This Row],[ci_range]]
))</f>
        <v>1.2
(0.6-1.8)</v>
      </c>
    </row>
    <row r="124" spans="1:9" x14ac:dyDescent="0.25">
      <c r="A124">
        <v>2014</v>
      </c>
      <c r="B124" t="s">
        <v>16</v>
      </c>
      <c r="C124" t="s">
        <v>55</v>
      </c>
      <c r="D124">
        <v>3</v>
      </c>
      <c r="E124">
        <v>0.1824342679</v>
      </c>
      <c r="F124">
        <v>0</v>
      </c>
      <c r="G124">
        <v>0.38887807629999999</v>
      </c>
      <c r="H124" t="str">
        <f>_xlfn.CONCAT("(",ROUND(tum_sex_data[[#This Row],[ageadj_CI_Lo]],1),"-",ROUND(tum_sex_data[[#This Row],[ageadj_CI_Hi]],1),")")</f>
        <v>(0-0.4)</v>
      </c>
      <c r="I124" t="str">
        <f>IF(ISERROR(CONCATENATE(CONCATENATE(ROUND(tum_sex_data[[#This Row],[age_adj_rates]],1),"
"),tum_sex_data[[#This Row],[ci_range]]
)),
"--",
CONCATENATE(CONCATENATE(ROUND(tum_sex_data[[#This Row],[age_adj_rates]],1),"
"),tum_sex_data[[#This Row],[ci_range]]
))</f>
        <v>0.2
(0-0.4)</v>
      </c>
    </row>
    <row r="125" spans="1:9" x14ac:dyDescent="0.25">
      <c r="A125">
        <v>2014</v>
      </c>
      <c r="B125" t="s">
        <v>17</v>
      </c>
      <c r="C125" t="s">
        <v>55</v>
      </c>
      <c r="D125">
        <v>51</v>
      </c>
      <c r="E125">
        <v>3.1916646975999998</v>
      </c>
      <c r="F125">
        <v>2.3156966935000001</v>
      </c>
      <c r="G125">
        <v>4.0676327018</v>
      </c>
      <c r="H125" t="str">
        <f>_xlfn.CONCAT("(",ROUND(tum_sex_data[[#This Row],[ageadj_CI_Lo]],1),"-",ROUND(tum_sex_data[[#This Row],[ageadj_CI_Hi]],1),")")</f>
        <v>(2.3-4.1)</v>
      </c>
      <c r="I125" t="str">
        <f>IF(ISERROR(CONCATENATE(CONCATENATE(ROUND(tum_sex_data[[#This Row],[age_adj_rates]],1),"
"),tum_sex_data[[#This Row],[ci_range]]
)),
"--",
CONCATENATE(CONCATENATE(ROUND(tum_sex_data[[#This Row],[age_adj_rates]],1),"
"),tum_sex_data[[#This Row],[ci_range]]
))</f>
        <v>3.2
(2.3-4.1)</v>
      </c>
    </row>
    <row r="126" spans="1:9" x14ac:dyDescent="0.25">
      <c r="A126">
        <v>2014</v>
      </c>
      <c r="B126" t="s">
        <v>18</v>
      </c>
      <c r="C126" t="s">
        <v>55</v>
      </c>
      <c r="D126">
        <v>19</v>
      </c>
      <c r="E126">
        <v>1.2004294807</v>
      </c>
      <c r="F126">
        <v>0.66065055650000004</v>
      </c>
      <c r="G126">
        <v>1.7402084047999999</v>
      </c>
      <c r="H126" t="str">
        <f>_xlfn.CONCAT("(",ROUND(tum_sex_data[[#This Row],[ageadj_CI_Lo]],1),"-",ROUND(tum_sex_data[[#This Row],[ageadj_CI_Hi]],1),")")</f>
        <v>(0.7-1.7)</v>
      </c>
      <c r="I126" t="str">
        <f>IF(ISERROR(CONCATENATE(CONCATENATE(ROUND(tum_sex_data[[#This Row],[age_adj_rates]],1),"
"),tum_sex_data[[#This Row],[ci_range]]
)),
"--",
CONCATENATE(CONCATENATE(ROUND(tum_sex_data[[#This Row],[age_adj_rates]],1),"
"),tum_sex_data[[#This Row],[ci_range]]
))</f>
        <v>1.2
(0.7-1.7)</v>
      </c>
    </row>
    <row r="127" spans="1:9" x14ac:dyDescent="0.25">
      <c r="A127">
        <v>2014</v>
      </c>
      <c r="B127" t="s">
        <v>19</v>
      </c>
      <c r="C127" t="s">
        <v>55</v>
      </c>
      <c r="D127">
        <v>7</v>
      </c>
      <c r="E127">
        <v>0.41236108799999999</v>
      </c>
      <c r="F127">
        <v>0.106879719</v>
      </c>
      <c r="G127">
        <v>0.71784245710000005</v>
      </c>
      <c r="H127" t="str">
        <f>_xlfn.CONCAT("(",ROUND(tum_sex_data[[#This Row],[ageadj_CI_Lo]],1),"-",ROUND(tum_sex_data[[#This Row],[ageadj_CI_Hi]],1),")")</f>
        <v>(0.1-0.7)</v>
      </c>
      <c r="I127" t="str">
        <f>IF(ISERROR(CONCATENATE(CONCATENATE(ROUND(tum_sex_data[[#This Row],[age_adj_rates]],1),"
"),tum_sex_data[[#This Row],[ci_range]]
)),
"--",
CONCATENATE(CONCATENATE(ROUND(tum_sex_data[[#This Row],[age_adj_rates]],1),"
"),tum_sex_data[[#This Row],[ci_range]]
))</f>
        <v>0.4
(0.1-0.7)</v>
      </c>
    </row>
    <row r="128" spans="1:9" x14ac:dyDescent="0.25">
      <c r="A128">
        <v>2014</v>
      </c>
      <c r="B128" t="s">
        <v>20</v>
      </c>
      <c r="C128" t="s">
        <v>55</v>
      </c>
      <c r="D128">
        <v>6</v>
      </c>
      <c r="E128">
        <v>0.35529695630000002</v>
      </c>
      <c r="F128">
        <v>7.1000181300000006E-2</v>
      </c>
      <c r="G128">
        <v>0.63959373139999998</v>
      </c>
      <c r="H128" t="str">
        <f>_xlfn.CONCAT("(",ROUND(tum_sex_data[[#This Row],[ageadj_CI_Lo]],1),"-",ROUND(tum_sex_data[[#This Row],[ageadj_CI_Hi]],1),")")</f>
        <v>(0.1-0.6)</v>
      </c>
      <c r="I128" t="str">
        <f>IF(ISERROR(CONCATENATE(CONCATENATE(ROUND(tum_sex_data[[#This Row],[age_adj_rates]],1),"
"),tum_sex_data[[#This Row],[ci_range]]
)),
"--",
CONCATENATE(CONCATENATE(ROUND(tum_sex_data[[#This Row],[age_adj_rates]],1),"
"),tum_sex_data[[#This Row],[ci_range]]
))</f>
        <v>0.4
(0.1-0.6)</v>
      </c>
    </row>
    <row r="129" spans="1:9" x14ac:dyDescent="0.25">
      <c r="A129">
        <v>2014</v>
      </c>
      <c r="B129" t="s">
        <v>21</v>
      </c>
      <c r="C129" t="s">
        <v>55</v>
      </c>
      <c r="D129">
        <v>7</v>
      </c>
      <c r="E129">
        <v>0.4821389982</v>
      </c>
      <c r="F129">
        <v>0.12496543</v>
      </c>
      <c r="G129">
        <v>0.83931256649999997</v>
      </c>
      <c r="H129" t="str">
        <f>_xlfn.CONCAT("(",ROUND(tum_sex_data[[#This Row],[ageadj_CI_Lo]],1),"-",ROUND(tum_sex_data[[#This Row],[ageadj_CI_Hi]],1),")")</f>
        <v>(0.1-0.8)</v>
      </c>
      <c r="I129" t="str">
        <f>IF(ISERROR(CONCATENATE(CONCATENATE(ROUND(tum_sex_data[[#This Row],[age_adj_rates]],1),"
"),tum_sex_data[[#This Row],[ci_range]]
)),
"--",
CONCATENATE(CONCATENATE(ROUND(tum_sex_data[[#This Row],[age_adj_rates]],1),"
"),tum_sex_data[[#This Row],[ci_range]]
))</f>
        <v>0.5
(0.1-0.8)</v>
      </c>
    </row>
    <row r="130" spans="1:9" x14ac:dyDescent="0.25">
      <c r="A130">
        <v>2014</v>
      </c>
      <c r="B130" t="s">
        <v>22</v>
      </c>
      <c r="C130" t="s">
        <v>55</v>
      </c>
      <c r="D130">
        <v>18</v>
      </c>
      <c r="E130">
        <v>1.3729645586000001</v>
      </c>
      <c r="F130">
        <v>0.73868729280000001</v>
      </c>
      <c r="G130">
        <v>2.0072418244999999</v>
      </c>
      <c r="H130" t="str">
        <f>_xlfn.CONCAT("(",ROUND(tum_sex_data[[#This Row],[ageadj_CI_Lo]],1),"-",ROUND(tum_sex_data[[#This Row],[ageadj_CI_Hi]],1),")")</f>
        <v>(0.7-2)</v>
      </c>
      <c r="I130" t="str">
        <f>IF(ISERROR(CONCATENATE(CONCATENATE(ROUND(tum_sex_data[[#This Row],[age_adj_rates]],1),"
"),tum_sex_data[[#This Row],[ci_range]]
)),
"--",
CONCATENATE(CONCATENATE(ROUND(tum_sex_data[[#This Row],[age_adj_rates]],1),"
"),tum_sex_data[[#This Row],[ci_range]]
))</f>
        <v>1.4
(0.7-2)</v>
      </c>
    </row>
    <row r="131" spans="1:9" x14ac:dyDescent="0.25">
      <c r="A131">
        <v>2014</v>
      </c>
      <c r="B131" t="s">
        <v>23</v>
      </c>
      <c r="C131" t="s">
        <v>55</v>
      </c>
      <c r="D131">
        <v>29</v>
      </c>
      <c r="E131">
        <v>1.9844512935</v>
      </c>
      <c r="F131">
        <v>1.2621847196</v>
      </c>
      <c r="G131">
        <v>2.7067178674000001</v>
      </c>
      <c r="H131" t="str">
        <f>_xlfn.CONCAT("(",ROUND(tum_sex_data[[#This Row],[ageadj_CI_Lo]],1),"-",ROUND(tum_sex_data[[#This Row],[ageadj_CI_Hi]],1),")")</f>
        <v>(1.3-2.7)</v>
      </c>
      <c r="I131" t="str">
        <f>IF(ISERROR(CONCATENATE(CONCATENATE(ROUND(tum_sex_data[[#This Row],[age_adj_rates]],1),"
"),tum_sex_data[[#This Row],[ci_range]]
)),
"--",
CONCATENATE(CONCATENATE(ROUND(tum_sex_data[[#This Row],[age_adj_rates]],1),"
"),tum_sex_data[[#This Row],[ci_range]]
))</f>
        <v>2
(1.3-2.7)</v>
      </c>
    </row>
    <row r="132" spans="1:9" x14ac:dyDescent="0.25">
      <c r="A132">
        <v>2014</v>
      </c>
      <c r="B132" t="s">
        <v>9</v>
      </c>
      <c r="C132" t="s">
        <v>56</v>
      </c>
      <c r="D132">
        <v>11</v>
      </c>
      <c r="E132">
        <v>0.66421012049999995</v>
      </c>
      <c r="F132">
        <v>0.27168702290000002</v>
      </c>
      <c r="G132">
        <v>1.056733218</v>
      </c>
      <c r="H132" t="str">
        <f>_xlfn.CONCAT("(",ROUND(tum_sex_data[[#This Row],[ageadj_CI_Lo]],1),"-",ROUND(tum_sex_data[[#This Row],[ageadj_CI_Hi]],1),")")</f>
        <v>(0.3-1.1)</v>
      </c>
      <c r="I132" t="str">
        <f>IF(ISERROR(CONCATENATE(CONCATENATE(ROUND(tum_sex_data[[#This Row],[age_adj_rates]],1),"
"),tum_sex_data[[#This Row],[ci_range]]
)),
"--",
CONCATENATE(CONCATENATE(ROUND(tum_sex_data[[#This Row],[age_adj_rates]],1),"
"),tum_sex_data[[#This Row],[ci_range]]
))</f>
        <v>0.7
(0.3-1.1)</v>
      </c>
    </row>
    <row r="133" spans="1:9" x14ac:dyDescent="0.25">
      <c r="A133">
        <v>2014</v>
      </c>
      <c r="B133" t="s">
        <v>10</v>
      </c>
      <c r="C133" t="s">
        <v>56</v>
      </c>
      <c r="D133">
        <v>22</v>
      </c>
      <c r="E133">
        <v>1.2749653041</v>
      </c>
      <c r="F133">
        <v>0.74219121239999997</v>
      </c>
      <c r="G133">
        <v>1.8077393957000001</v>
      </c>
      <c r="H133" t="str">
        <f>_xlfn.CONCAT("(",ROUND(tum_sex_data[[#This Row],[ageadj_CI_Lo]],1),"-",ROUND(tum_sex_data[[#This Row],[ageadj_CI_Hi]],1),")")</f>
        <v>(0.7-1.8)</v>
      </c>
      <c r="I133" t="str">
        <f>IF(ISERROR(CONCATENATE(CONCATENATE(ROUND(tum_sex_data[[#This Row],[age_adj_rates]],1),"
"),tum_sex_data[[#This Row],[ci_range]]
)),
"--",
CONCATENATE(CONCATENATE(ROUND(tum_sex_data[[#This Row],[age_adj_rates]],1),"
"),tum_sex_data[[#This Row],[ci_range]]
))</f>
        <v>1.3
(0.7-1.8)</v>
      </c>
    </row>
    <row r="134" spans="1:9" x14ac:dyDescent="0.25">
      <c r="A134">
        <v>2014</v>
      </c>
      <c r="B134" t="s">
        <v>11</v>
      </c>
      <c r="C134" t="s">
        <v>56</v>
      </c>
      <c r="D134">
        <v>3</v>
      </c>
      <c r="E134">
        <v>0.18111493980000001</v>
      </c>
      <c r="F134">
        <v>0</v>
      </c>
      <c r="G134">
        <v>0.38606578800000002</v>
      </c>
      <c r="H134" t="str">
        <f>_xlfn.CONCAT("(",ROUND(tum_sex_data[[#This Row],[ageadj_CI_Lo]],1),"-",ROUND(tum_sex_data[[#This Row],[ageadj_CI_Hi]],1),")")</f>
        <v>(0-0.4)</v>
      </c>
      <c r="I134" t="str">
        <f>IF(ISERROR(CONCATENATE(CONCATENATE(ROUND(tum_sex_data[[#This Row],[age_adj_rates]],1),"
"),tum_sex_data[[#This Row],[ci_range]]
)),
"--",
CONCATENATE(CONCATENATE(ROUND(tum_sex_data[[#This Row],[age_adj_rates]],1),"
"),tum_sex_data[[#This Row],[ci_range]]
))</f>
        <v>0.2
(0-0.4)</v>
      </c>
    </row>
    <row r="135" spans="1:9" x14ac:dyDescent="0.25">
      <c r="A135">
        <v>2014</v>
      </c>
      <c r="B135" t="s">
        <v>12</v>
      </c>
      <c r="C135" t="s">
        <v>56</v>
      </c>
      <c r="D135">
        <v>3</v>
      </c>
      <c r="E135">
        <v>0.18111493980000001</v>
      </c>
      <c r="F135">
        <v>0</v>
      </c>
      <c r="G135">
        <v>0.38606578800000002</v>
      </c>
      <c r="H135" t="str">
        <f>_xlfn.CONCAT("(",ROUND(tum_sex_data[[#This Row],[ageadj_CI_Lo]],1),"-",ROUND(tum_sex_data[[#This Row],[ageadj_CI_Hi]],1),")")</f>
        <v>(0-0.4)</v>
      </c>
      <c r="I135" t="str">
        <f>IF(ISERROR(CONCATENATE(CONCATENATE(ROUND(tum_sex_data[[#This Row],[age_adj_rates]],1),"
"),tum_sex_data[[#This Row],[ci_range]]
)),
"--",
CONCATENATE(CONCATENATE(ROUND(tum_sex_data[[#This Row],[age_adj_rates]],1),"
"),tum_sex_data[[#This Row],[ci_range]]
))</f>
        <v>0.2
(0-0.4)</v>
      </c>
    </row>
    <row r="136" spans="1:9" x14ac:dyDescent="0.25">
      <c r="A136">
        <v>2014</v>
      </c>
      <c r="B136" t="s">
        <v>13</v>
      </c>
      <c r="C136" t="s">
        <v>56</v>
      </c>
      <c r="D136">
        <v>4</v>
      </c>
      <c r="E136">
        <v>0.25111631919999999</v>
      </c>
      <c r="F136">
        <v>5.0223263999999998E-3</v>
      </c>
      <c r="G136">
        <v>0.49721031189999998</v>
      </c>
      <c r="H136" t="str">
        <f>_xlfn.CONCAT("(",ROUND(tum_sex_data[[#This Row],[ageadj_CI_Lo]],1),"-",ROUND(tum_sex_data[[#This Row],[ageadj_CI_Hi]],1),")")</f>
        <v>(0-0.5)</v>
      </c>
      <c r="I136" t="str">
        <f>IF(ISERROR(CONCATENATE(CONCATENATE(ROUND(tum_sex_data[[#This Row],[age_adj_rates]],1),"
"),tum_sex_data[[#This Row],[ci_range]]
)),
"--",
CONCATENATE(CONCATENATE(ROUND(tum_sex_data[[#This Row],[age_adj_rates]],1),"
"),tum_sex_data[[#This Row],[ci_range]]
))</f>
        <v>0.3
(0-0.5)</v>
      </c>
    </row>
    <row r="137" spans="1:9" x14ac:dyDescent="0.25">
      <c r="A137">
        <v>2014</v>
      </c>
      <c r="B137" t="s">
        <v>14</v>
      </c>
      <c r="C137" t="s">
        <v>56</v>
      </c>
      <c r="D137">
        <v>3</v>
      </c>
      <c r="E137">
        <v>0.1555427831</v>
      </c>
      <c r="F137">
        <v>0</v>
      </c>
      <c r="G137">
        <v>0.33155601169999999</v>
      </c>
      <c r="H137" t="str">
        <f>_xlfn.CONCAT("(",ROUND(tum_sex_data[[#This Row],[ageadj_CI_Lo]],1),"-",ROUND(tum_sex_data[[#This Row],[ageadj_CI_Hi]],1),")")</f>
        <v>(0-0.3)</v>
      </c>
      <c r="I137" t="str">
        <f>IF(ISERROR(CONCATENATE(CONCATENATE(ROUND(tum_sex_data[[#This Row],[age_adj_rates]],1),"
"),tum_sex_data[[#This Row],[ci_range]]
)),
"--",
CONCATENATE(CONCATENATE(ROUND(tum_sex_data[[#This Row],[age_adj_rates]],1),"
"),tum_sex_data[[#This Row],[ci_range]]
))</f>
        <v>0.2
(0-0.3)</v>
      </c>
    </row>
    <row r="138" spans="1:9" x14ac:dyDescent="0.25">
      <c r="A138">
        <v>2014</v>
      </c>
      <c r="B138" t="s">
        <v>15</v>
      </c>
      <c r="C138" t="s">
        <v>56</v>
      </c>
      <c r="D138">
        <v>13</v>
      </c>
      <c r="E138">
        <v>0.81705437800000003</v>
      </c>
      <c r="F138">
        <v>0.37289855869999999</v>
      </c>
      <c r="G138">
        <v>1.2612101973000001</v>
      </c>
      <c r="H138" t="str">
        <f>_xlfn.CONCAT("(",ROUND(tum_sex_data[[#This Row],[ageadj_CI_Lo]],1),"-",ROUND(tum_sex_data[[#This Row],[ageadj_CI_Hi]],1),")")</f>
        <v>(0.4-1.3)</v>
      </c>
      <c r="I138" t="str">
        <f>IF(ISERROR(CONCATENATE(CONCATENATE(ROUND(tum_sex_data[[#This Row],[age_adj_rates]],1),"
"),tum_sex_data[[#This Row],[ci_range]]
)),
"--",
CONCATENATE(CONCATENATE(ROUND(tum_sex_data[[#This Row],[age_adj_rates]],1),"
"),tum_sex_data[[#This Row],[ci_range]]
))</f>
        <v>0.8
(0.4-1.3)</v>
      </c>
    </row>
    <row r="139" spans="1:9" x14ac:dyDescent="0.25">
      <c r="A139">
        <v>2014</v>
      </c>
      <c r="B139" t="s">
        <v>16</v>
      </c>
      <c r="C139" t="s">
        <v>56</v>
      </c>
      <c r="D139">
        <v>5</v>
      </c>
      <c r="E139">
        <v>0.25720728050000002</v>
      </c>
      <c r="F139">
        <v>3.1755158800000002E-2</v>
      </c>
      <c r="G139">
        <v>0.48265940219999998</v>
      </c>
      <c r="H139" t="str">
        <f>_xlfn.CONCAT("(",ROUND(tum_sex_data[[#This Row],[ageadj_CI_Lo]],1),"-",ROUND(tum_sex_data[[#This Row],[ageadj_CI_Hi]],1),")")</f>
        <v>(0-0.5)</v>
      </c>
      <c r="I139" t="str">
        <f>IF(ISERROR(CONCATENATE(CONCATENATE(ROUND(tum_sex_data[[#This Row],[age_adj_rates]],1),"
"),tum_sex_data[[#This Row],[ci_range]]
)),
"--",
CONCATENATE(CONCATENATE(ROUND(tum_sex_data[[#This Row],[age_adj_rates]],1),"
"),tum_sex_data[[#This Row],[ci_range]]
))</f>
        <v>0.3
(0-0.5)</v>
      </c>
    </row>
    <row r="140" spans="1:9" x14ac:dyDescent="0.25">
      <c r="A140">
        <v>2014</v>
      </c>
      <c r="B140" t="s">
        <v>17</v>
      </c>
      <c r="C140" t="s">
        <v>56</v>
      </c>
      <c r="D140">
        <v>12</v>
      </c>
      <c r="E140">
        <v>0.73450630380000004</v>
      </c>
      <c r="F140">
        <v>0.3189202398</v>
      </c>
      <c r="G140">
        <v>1.1500923677999999</v>
      </c>
      <c r="H140" t="str">
        <f>_xlfn.CONCAT("(",ROUND(tum_sex_data[[#This Row],[ageadj_CI_Lo]],1),"-",ROUND(tum_sex_data[[#This Row],[ageadj_CI_Hi]],1),")")</f>
        <v>(0.3-1.2)</v>
      </c>
      <c r="I140" t="str">
        <f>IF(ISERROR(CONCATENATE(CONCATENATE(ROUND(tum_sex_data[[#This Row],[age_adj_rates]],1),"
"),tum_sex_data[[#This Row],[ci_range]]
)),
"--",
CONCATENATE(CONCATENATE(ROUND(tum_sex_data[[#This Row],[age_adj_rates]],1),"
"),tum_sex_data[[#This Row],[ci_range]]
))</f>
        <v>0.7
(0.3-1.2)</v>
      </c>
    </row>
    <row r="141" spans="1:9" x14ac:dyDescent="0.25">
      <c r="A141">
        <v>2014</v>
      </c>
      <c r="B141" t="s">
        <v>18</v>
      </c>
      <c r="C141" t="s">
        <v>56</v>
      </c>
      <c r="D141">
        <v>7</v>
      </c>
      <c r="E141">
        <v>0.46350558079999998</v>
      </c>
      <c r="F141">
        <v>0.1201358413</v>
      </c>
      <c r="G141">
        <v>0.80687532029999998</v>
      </c>
      <c r="H141" t="str">
        <f>_xlfn.CONCAT("(",ROUND(tum_sex_data[[#This Row],[ageadj_CI_Lo]],1),"-",ROUND(tum_sex_data[[#This Row],[ageadj_CI_Hi]],1),")")</f>
        <v>(0.1-0.8)</v>
      </c>
      <c r="I141" t="str">
        <f>IF(ISERROR(CONCATENATE(CONCATENATE(ROUND(tum_sex_data[[#This Row],[age_adj_rates]],1),"
"),tum_sex_data[[#This Row],[ci_range]]
)),
"--",
CONCATENATE(CONCATENATE(ROUND(tum_sex_data[[#This Row],[age_adj_rates]],1),"
"),tum_sex_data[[#This Row],[ci_range]]
))</f>
        <v>0.5
(0.1-0.8)</v>
      </c>
    </row>
    <row r="142" spans="1:9" x14ac:dyDescent="0.25">
      <c r="A142">
        <v>2014</v>
      </c>
      <c r="B142" t="s">
        <v>19</v>
      </c>
      <c r="C142" t="s">
        <v>56</v>
      </c>
      <c r="D142">
        <v>1</v>
      </c>
      <c r="E142">
        <v>5.23552672E-2</v>
      </c>
      <c r="F142">
        <v>0</v>
      </c>
      <c r="G142">
        <v>0.15497159090000001</v>
      </c>
      <c r="H142" t="str">
        <f>_xlfn.CONCAT("(",ROUND(tum_sex_data[[#This Row],[ageadj_CI_Lo]],1),"-",ROUND(tum_sex_data[[#This Row],[ageadj_CI_Hi]],1),")")</f>
        <v>(0-0.2)</v>
      </c>
      <c r="I142" t="str">
        <f>IF(ISERROR(CONCATENATE(CONCATENATE(ROUND(tum_sex_data[[#This Row],[age_adj_rates]],1),"
"),tum_sex_data[[#This Row],[ci_range]]
)),
"--",
CONCATENATE(CONCATENATE(ROUND(tum_sex_data[[#This Row],[age_adj_rates]],1),"
"),tum_sex_data[[#This Row],[ci_range]]
))</f>
        <v>0.1
(0-0.2)</v>
      </c>
    </row>
    <row r="143" spans="1:9" x14ac:dyDescent="0.25">
      <c r="A143">
        <v>2014</v>
      </c>
      <c r="B143" t="s">
        <v>20</v>
      </c>
      <c r="C143" t="s">
        <v>56</v>
      </c>
      <c r="D143">
        <v>4</v>
      </c>
      <c r="E143">
        <v>0.2270988538</v>
      </c>
      <c r="F143">
        <v>4.5419770999999996E-3</v>
      </c>
      <c r="G143">
        <v>0.44965573050000002</v>
      </c>
      <c r="H143" t="str">
        <f>_xlfn.CONCAT("(",ROUND(tum_sex_data[[#This Row],[ageadj_CI_Lo]],1),"-",ROUND(tum_sex_data[[#This Row],[ageadj_CI_Hi]],1),")")</f>
        <v>(0-0.4)</v>
      </c>
      <c r="I143" t="str">
        <f>IF(ISERROR(CONCATENATE(CONCATENATE(ROUND(tum_sex_data[[#This Row],[age_adj_rates]],1),"
"),tum_sex_data[[#This Row],[ci_range]]
)),
"--",
CONCATENATE(CONCATENATE(ROUND(tum_sex_data[[#This Row],[age_adj_rates]],1),"
"),tum_sex_data[[#This Row],[ci_range]]
))</f>
        <v>0.2
(0-0.4)</v>
      </c>
    </row>
    <row r="144" spans="1:9" x14ac:dyDescent="0.25">
      <c r="A144">
        <v>2014</v>
      </c>
      <c r="B144" t="s">
        <v>22</v>
      </c>
      <c r="C144" t="s">
        <v>56</v>
      </c>
      <c r="D144">
        <v>14</v>
      </c>
      <c r="E144">
        <v>0.90477272900000005</v>
      </c>
      <c r="F144">
        <v>0.43082378989999998</v>
      </c>
      <c r="G144">
        <v>1.3787216681000001</v>
      </c>
      <c r="H144" t="str">
        <f>_xlfn.CONCAT("(",ROUND(tum_sex_data[[#This Row],[ageadj_CI_Lo]],1),"-",ROUND(tum_sex_data[[#This Row],[ageadj_CI_Hi]],1),")")</f>
        <v>(0.4-1.4)</v>
      </c>
      <c r="I144" t="str">
        <f>IF(ISERROR(CONCATENATE(CONCATENATE(ROUND(tum_sex_data[[#This Row],[age_adj_rates]],1),"
"),tum_sex_data[[#This Row],[ci_range]]
)),
"--",
CONCATENATE(CONCATENATE(ROUND(tum_sex_data[[#This Row],[age_adj_rates]],1),"
"),tum_sex_data[[#This Row],[ci_range]]
))</f>
        <v>0.9
(0.4-1.4)</v>
      </c>
    </row>
    <row r="145" spans="1:9" x14ac:dyDescent="0.25">
      <c r="A145">
        <v>2014</v>
      </c>
      <c r="B145" t="s">
        <v>23</v>
      </c>
      <c r="C145" t="s">
        <v>56</v>
      </c>
      <c r="D145">
        <v>17</v>
      </c>
      <c r="E145">
        <v>1.0351565292</v>
      </c>
      <c r="F145">
        <v>0.54307435100000001</v>
      </c>
      <c r="G145">
        <v>1.5272387074</v>
      </c>
      <c r="H145" t="str">
        <f>_xlfn.CONCAT("(",ROUND(tum_sex_data[[#This Row],[ageadj_CI_Lo]],1),"-",ROUND(tum_sex_data[[#This Row],[ageadj_CI_Hi]],1),")")</f>
        <v>(0.5-1.5)</v>
      </c>
      <c r="I145" t="str">
        <f>IF(ISERROR(CONCATENATE(CONCATENATE(ROUND(tum_sex_data[[#This Row],[age_adj_rates]],1),"
"),tum_sex_data[[#This Row],[ci_range]]
)),
"--",
CONCATENATE(CONCATENATE(ROUND(tum_sex_data[[#This Row],[age_adj_rates]],1),"
"),tum_sex_data[[#This Row],[ci_range]]
))</f>
        <v>1
(0.5-1.5)</v>
      </c>
    </row>
    <row r="146" spans="1:9" x14ac:dyDescent="0.25">
      <c r="A146">
        <v>2015</v>
      </c>
      <c r="B146" t="s">
        <v>9</v>
      </c>
      <c r="C146" t="s">
        <v>55</v>
      </c>
      <c r="D146">
        <v>58</v>
      </c>
      <c r="E146">
        <v>3.5448379050000001</v>
      </c>
      <c r="F146">
        <v>2.6325362651000002</v>
      </c>
      <c r="G146">
        <v>4.4571395450000004</v>
      </c>
      <c r="H146" t="str">
        <f>_xlfn.CONCAT("(",ROUND(tum_sex_data[[#This Row],[ageadj_CI_Lo]],1),"-",ROUND(tum_sex_data[[#This Row],[ageadj_CI_Hi]],1),")")</f>
        <v>(2.6-4.5)</v>
      </c>
      <c r="I146" t="str">
        <f>IF(ISERROR(CONCATENATE(CONCATENATE(ROUND(tum_sex_data[[#This Row],[age_adj_rates]],1),"
"),tum_sex_data[[#This Row],[ci_range]]
)),
"--",
CONCATENATE(CONCATENATE(ROUND(tum_sex_data[[#This Row],[age_adj_rates]],1),"
"),tum_sex_data[[#This Row],[ci_range]]
))</f>
        <v>3.5
(2.6-4.5)</v>
      </c>
    </row>
    <row r="147" spans="1:9" x14ac:dyDescent="0.25">
      <c r="A147">
        <v>2015</v>
      </c>
      <c r="B147" t="s">
        <v>10</v>
      </c>
      <c r="C147" t="s">
        <v>55</v>
      </c>
      <c r="D147">
        <v>29</v>
      </c>
      <c r="E147">
        <v>1.8880517530000001</v>
      </c>
      <c r="F147">
        <v>1.2008710318</v>
      </c>
      <c r="G147">
        <v>2.5752324741999999</v>
      </c>
      <c r="H147" t="str">
        <f>_xlfn.CONCAT("(",ROUND(tum_sex_data[[#This Row],[ageadj_CI_Lo]],1),"-",ROUND(tum_sex_data[[#This Row],[ageadj_CI_Hi]],1),")")</f>
        <v>(1.2-2.6)</v>
      </c>
      <c r="I147" t="str">
        <f>IF(ISERROR(CONCATENATE(CONCATENATE(ROUND(tum_sex_data[[#This Row],[age_adj_rates]],1),"
"),tum_sex_data[[#This Row],[ci_range]]
)),
"--",
CONCATENATE(CONCATENATE(ROUND(tum_sex_data[[#This Row],[age_adj_rates]],1),"
"),tum_sex_data[[#This Row],[ci_range]]
))</f>
        <v>1.9
(1.2-2.6)</v>
      </c>
    </row>
    <row r="148" spans="1:9" x14ac:dyDescent="0.25">
      <c r="A148">
        <v>2015</v>
      </c>
      <c r="B148" t="s">
        <v>11</v>
      </c>
      <c r="C148" t="s">
        <v>55</v>
      </c>
      <c r="D148">
        <v>2</v>
      </c>
      <c r="E148">
        <v>0.13505726339999999</v>
      </c>
      <c r="F148">
        <v>0</v>
      </c>
      <c r="G148">
        <v>0.32223708070000001</v>
      </c>
      <c r="H148" t="str">
        <f>_xlfn.CONCAT("(",ROUND(tum_sex_data[[#This Row],[ageadj_CI_Lo]],1),"-",ROUND(tum_sex_data[[#This Row],[ageadj_CI_Hi]],1),")")</f>
        <v>(0-0.3)</v>
      </c>
      <c r="I148" t="str">
        <f>IF(ISERROR(CONCATENATE(CONCATENATE(ROUND(tum_sex_data[[#This Row],[age_adj_rates]],1),"
"),tum_sex_data[[#This Row],[ci_range]]
)),
"--",
CONCATENATE(CONCATENATE(ROUND(tum_sex_data[[#This Row],[age_adj_rates]],1),"
"),tum_sex_data[[#This Row],[ci_range]]
))</f>
        <v>0.1
(0-0.3)</v>
      </c>
    </row>
    <row r="149" spans="1:9" x14ac:dyDescent="0.25">
      <c r="A149">
        <v>2015</v>
      </c>
      <c r="B149" t="s">
        <v>12</v>
      </c>
      <c r="C149" t="s">
        <v>55</v>
      </c>
      <c r="D149">
        <v>7</v>
      </c>
      <c r="E149">
        <v>0.41569356740000002</v>
      </c>
      <c r="F149">
        <v>0.10774346310000001</v>
      </c>
      <c r="G149">
        <v>0.72364367159999998</v>
      </c>
      <c r="H149" t="str">
        <f>_xlfn.CONCAT("(",ROUND(tum_sex_data[[#This Row],[ageadj_CI_Lo]],1),"-",ROUND(tum_sex_data[[#This Row],[ageadj_CI_Hi]],1),")")</f>
        <v>(0.1-0.7)</v>
      </c>
      <c r="I149" t="str">
        <f>IF(ISERROR(CONCATENATE(CONCATENATE(ROUND(tum_sex_data[[#This Row],[age_adj_rates]],1),"
"),tum_sex_data[[#This Row],[ci_range]]
)),
"--",
CONCATENATE(CONCATENATE(ROUND(tum_sex_data[[#This Row],[age_adj_rates]],1),"
"),tum_sex_data[[#This Row],[ci_range]]
))</f>
        <v>0.4
(0.1-0.7)</v>
      </c>
    </row>
    <row r="150" spans="1:9" x14ac:dyDescent="0.25">
      <c r="A150">
        <v>2015</v>
      </c>
      <c r="B150" t="s">
        <v>13</v>
      </c>
      <c r="C150" t="s">
        <v>55</v>
      </c>
      <c r="D150">
        <v>5</v>
      </c>
      <c r="E150">
        <v>0.325952666</v>
      </c>
      <c r="F150">
        <v>4.02425571E-2</v>
      </c>
      <c r="G150">
        <v>0.61166277489999998</v>
      </c>
      <c r="H150" t="str">
        <f>_xlfn.CONCAT("(",ROUND(tum_sex_data[[#This Row],[ageadj_CI_Lo]],1),"-",ROUND(tum_sex_data[[#This Row],[ageadj_CI_Hi]],1),")")</f>
        <v>(0-0.6)</v>
      </c>
      <c r="I150" t="str">
        <f>IF(ISERROR(CONCATENATE(CONCATENATE(ROUND(tum_sex_data[[#This Row],[age_adj_rates]],1),"
"),tum_sex_data[[#This Row],[ci_range]]
)),
"--",
CONCATENATE(CONCATENATE(ROUND(tum_sex_data[[#This Row],[age_adj_rates]],1),"
"),tum_sex_data[[#This Row],[ci_range]]
))</f>
        <v>0.3
(0-0.6)</v>
      </c>
    </row>
    <row r="151" spans="1:9" x14ac:dyDescent="0.25">
      <c r="A151">
        <v>2015</v>
      </c>
      <c r="B151" t="s">
        <v>14</v>
      </c>
      <c r="C151" t="s">
        <v>55</v>
      </c>
      <c r="D151">
        <v>4</v>
      </c>
      <c r="E151">
        <v>0.2619359637</v>
      </c>
      <c r="F151">
        <v>5.2387192999999999E-3</v>
      </c>
      <c r="G151">
        <v>0.51863320810000002</v>
      </c>
      <c r="H151" t="str">
        <f>_xlfn.CONCAT("(",ROUND(tum_sex_data[[#This Row],[ageadj_CI_Lo]],1),"-",ROUND(tum_sex_data[[#This Row],[ageadj_CI_Hi]],1),")")</f>
        <v>(0-0.5)</v>
      </c>
      <c r="I151" t="str">
        <f>IF(ISERROR(CONCATENATE(CONCATENATE(ROUND(tum_sex_data[[#This Row],[age_adj_rates]],1),"
"),tum_sex_data[[#This Row],[ci_range]]
)),
"--",
CONCATENATE(CONCATENATE(ROUND(tum_sex_data[[#This Row],[age_adj_rates]],1),"
"),tum_sex_data[[#This Row],[ci_range]]
))</f>
        <v>0.3
(0-0.5)</v>
      </c>
    </row>
    <row r="152" spans="1:9" x14ac:dyDescent="0.25">
      <c r="A152">
        <v>2015</v>
      </c>
      <c r="B152" t="s">
        <v>15</v>
      </c>
      <c r="C152" t="s">
        <v>55</v>
      </c>
      <c r="D152">
        <v>34</v>
      </c>
      <c r="E152">
        <v>2.3662884311000001</v>
      </c>
      <c r="F152">
        <v>1.5708907998999999</v>
      </c>
      <c r="G152">
        <v>3.1616860623999998</v>
      </c>
      <c r="H152" t="str">
        <f>_xlfn.CONCAT("(",ROUND(tum_sex_data[[#This Row],[ageadj_CI_Lo]],1),"-",ROUND(tum_sex_data[[#This Row],[ageadj_CI_Hi]],1),")")</f>
        <v>(1.6-3.2)</v>
      </c>
      <c r="I152" t="str">
        <f>IF(ISERROR(CONCATENATE(CONCATENATE(ROUND(tum_sex_data[[#This Row],[age_adj_rates]],1),"
"),tum_sex_data[[#This Row],[ci_range]]
)),
"--",
CONCATENATE(CONCATENATE(ROUND(tum_sex_data[[#This Row],[age_adj_rates]],1),"
"),tum_sex_data[[#This Row],[ci_range]]
))</f>
        <v>2.4
(1.6-3.2)</v>
      </c>
    </row>
    <row r="153" spans="1:9" x14ac:dyDescent="0.25">
      <c r="A153">
        <v>2015</v>
      </c>
      <c r="B153" t="s">
        <v>16</v>
      </c>
      <c r="C153" t="s">
        <v>55</v>
      </c>
      <c r="D153">
        <v>7</v>
      </c>
      <c r="E153">
        <v>0.50815782769999995</v>
      </c>
      <c r="F153">
        <v>0.13170924079999999</v>
      </c>
      <c r="G153">
        <v>0.8846064146</v>
      </c>
      <c r="H153" t="str">
        <f>_xlfn.CONCAT("(",ROUND(tum_sex_data[[#This Row],[ageadj_CI_Lo]],1),"-",ROUND(tum_sex_data[[#This Row],[ageadj_CI_Hi]],1),")")</f>
        <v>(0.1-0.9)</v>
      </c>
      <c r="I153" t="str">
        <f>IF(ISERROR(CONCATENATE(CONCATENATE(ROUND(tum_sex_data[[#This Row],[age_adj_rates]],1),"
"),tum_sex_data[[#This Row],[ci_range]]
)),
"--",
CONCATENATE(CONCATENATE(ROUND(tum_sex_data[[#This Row],[age_adj_rates]],1),"
"),tum_sex_data[[#This Row],[ci_range]]
))</f>
        <v>0.5
(0.1-0.9)</v>
      </c>
    </row>
    <row r="154" spans="1:9" x14ac:dyDescent="0.25">
      <c r="A154">
        <v>2015</v>
      </c>
      <c r="B154" t="s">
        <v>17</v>
      </c>
      <c r="C154" t="s">
        <v>55</v>
      </c>
      <c r="D154">
        <v>50</v>
      </c>
      <c r="E154">
        <v>2.9387025095000001</v>
      </c>
      <c r="F154">
        <v>2.1241357324000001</v>
      </c>
      <c r="G154">
        <v>3.7532692867000002</v>
      </c>
      <c r="H154" t="str">
        <f>_xlfn.CONCAT("(",ROUND(tum_sex_data[[#This Row],[ageadj_CI_Lo]],1),"-",ROUND(tum_sex_data[[#This Row],[ageadj_CI_Hi]],1),")")</f>
        <v>(2.1-3.8)</v>
      </c>
      <c r="I154" t="str">
        <f>IF(ISERROR(CONCATENATE(CONCATENATE(ROUND(tum_sex_data[[#This Row],[age_adj_rates]],1),"
"),tum_sex_data[[#This Row],[ci_range]]
)),
"--",
CONCATENATE(CONCATENATE(ROUND(tum_sex_data[[#This Row],[age_adj_rates]],1),"
"),tum_sex_data[[#This Row],[ci_range]]
))</f>
        <v>2.9
(2.1-3.8)</v>
      </c>
    </row>
    <row r="155" spans="1:9" x14ac:dyDescent="0.25">
      <c r="A155">
        <v>2015</v>
      </c>
      <c r="B155" t="s">
        <v>18</v>
      </c>
      <c r="C155" t="s">
        <v>55</v>
      </c>
      <c r="D155">
        <v>21</v>
      </c>
      <c r="E155">
        <v>1.367288053</v>
      </c>
      <c r="F155">
        <v>0.78248929300000003</v>
      </c>
      <c r="G155">
        <v>1.952086813</v>
      </c>
      <c r="H155" t="str">
        <f>_xlfn.CONCAT("(",ROUND(tum_sex_data[[#This Row],[ageadj_CI_Lo]],1),"-",ROUND(tum_sex_data[[#This Row],[ageadj_CI_Hi]],1),")")</f>
        <v>(0.8-2)</v>
      </c>
      <c r="I155" t="str">
        <f>IF(ISERROR(CONCATENATE(CONCATENATE(ROUND(tum_sex_data[[#This Row],[age_adj_rates]],1),"
"),tum_sex_data[[#This Row],[ci_range]]
)),
"--",
CONCATENATE(CONCATENATE(ROUND(tum_sex_data[[#This Row],[age_adj_rates]],1),"
"),tum_sex_data[[#This Row],[ci_range]]
))</f>
        <v>1.4
(0.8-2)</v>
      </c>
    </row>
    <row r="156" spans="1:9" x14ac:dyDescent="0.25">
      <c r="A156">
        <v>2015</v>
      </c>
      <c r="B156" t="s">
        <v>19</v>
      </c>
      <c r="C156" t="s">
        <v>55</v>
      </c>
      <c r="D156">
        <v>12</v>
      </c>
      <c r="E156">
        <v>0.68155980699999996</v>
      </c>
      <c r="F156">
        <v>0.29593104370000001</v>
      </c>
      <c r="G156">
        <v>1.0671885702999999</v>
      </c>
      <c r="H156" t="str">
        <f>_xlfn.CONCAT("(",ROUND(tum_sex_data[[#This Row],[ageadj_CI_Lo]],1),"-",ROUND(tum_sex_data[[#This Row],[ageadj_CI_Hi]],1),")")</f>
        <v>(0.3-1.1)</v>
      </c>
      <c r="I156" t="str">
        <f>IF(ISERROR(CONCATENATE(CONCATENATE(ROUND(tum_sex_data[[#This Row],[age_adj_rates]],1),"
"),tum_sex_data[[#This Row],[ci_range]]
)),
"--",
CONCATENATE(CONCATENATE(ROUND(tum_sex_data[[#This Row],[age_adj_rates]],1),"
"),tum_sex_data[[#This Row],[ci_range]]
))</f>
        <v>0.7
(0.3-1.1)</v>
      </c>
    </row>
    <row r="157" spans="1:9" x14ac:dyDescent="0.25">
      <c r="A157">
        <v>2015</v>
      </c>
      <c r="B157" t="s">
        <v>20</v>
      </c>
      <c r="C157" t="s">
        <v>55</v>
      </c>
      <c r="D157">
        <v>1</v>
      </c>
      <c r="E157">
        <v>8.6586560699999995E-2</v>
      </c>
      <c r="F157">
        <v>0</v>
      </c>
      <c r="G157">
        <v>0.25629621969999999</v>
      </c>
      <c r="H157" t="str">
        <f>_xlfn.CONCAT("(",ROUND(tum_sex_data[[#This Row],[ageadj_CI_Lo]],1),"-",ROUND(tum_sex_data[[#This Row],[ageadj_CI_Hi]],1),")")</f>
        <v>(0-0.3)</v>
      </c>
      <c r="I157" t="str">
        <f>IF(ISERROR(CONCATENATE(CONCATENATE(ROUND(tum_sex_data[[#This Row],[age_adj_rates]],1),"
"),tum_sex_data[[#This Row],[ci_range]]
)),
"--",
CONCATENATE(CONCATENATE(ROUND(tum_sex_data[[#This Row],[age_adj_rates]],1),"
"),tum_sex_data[[#This Row],[ci_range]]
))</f>
        <v>0.1
(0-0.3)</v>
      </c>
    </row>
    <row r="158" spans="1:9" x14ac:dyDescent="0.25">
      <c r="A158">
        <v>2015</v>
      </c>
      <c r="B158" t="s">
        <v>21</v>
      </c>
      <c r="C158" t="s">
        <v>55</v>
      </c>
      <c r="D158">
        <v>11</v>
      </c>
      <c r="E158">
        <v>0.72059127590000005</v>
      </c>
      <c r="F158">
        <v>0.29474904470000002</v>
      </c>
      <c r="G158">
        <v>1.1464335071</v>
      </c>
      <c r="H158" t="str">
        <f>_xlfn.CONCAT("(",ROUND(tum_sex_data[[#This Row],[ageadj_CI_Lo]],1),"-",ROUND(tum_sex_data[[#This Row],[ageadj_CI_Hi]],1),")")</f>
        <v>(0.3-1.1)</v>
      </c>
      <c r="I158" t="str">
        <f>IF(ISERROR(CONCATENATE(CONCATENATE(ROUND(tum_sex_data[[#This Row],[age_adj_rates]],1),"
"),tum_sex_data[[#This Row],[ci_range]]
)),
"--",
CONCATENATE(CONCATENATE(ROUND(tum_sex_data[[#This Row],[age_adj_rates]],1),"
"),tum_sex_data[[#This Row],[ci_range]]
))</f>
        <v>0.7
(0.3-1.1)</v>
      </c>
    </row>
    <row r="159" spans="1:9" x14ac:dyDescent="0.25">
      <c r="A159">
        <v>2015</v>
      </c>
      <c r="B159" t="s">
        <v>22</v>
      </c>
      <c r="C159" t="s">
        <v>55</v>
      </c>
      <c r="D159">
        <v>14</v>
      </c>
      <c r="E159">
        <v>1.0368959568</v>
      </c>
      <c r="F159">
        <v>0.49373663849999999</v>
      </c>
      <c r="G159">
        <v>1.5800552750000001</v>
      </c>
      <c r="H159" t="str">
        <f>_xlfn.CONCAT("(",ROUND(tum_sex_data[[#This Row],[ageadj_CI_Lo]],1),"-",ROUND(tum_sex_data[[#This Row],[ageadj_CI_Hi]],1),")")</f>
        <v>(0.5-1.6)</v>
      </c>
      <c r="I159" t="str">
        <f>IF(ISERROR(CONCATENATE(CONCATENATE(ROUND(tum_sex_data[[#This Row],[age_adj_rates]],1),"
"),tum_sex_data[[#This Row],[ci_range]]
)),
"--",
CONCATENATE(CONCATENATE(ROUND(tum_sex_data[[#This Row],[age_adj_rates]],1),"
"),tum_sex_data[[#This Row],[ci_range]]
))</f>
        <v>1
(0.5-1.6)</v>
      </c>
    </row>
    <row r="160" spans="1:9" x14ac:dyDescent="0.25">
      <c r="A160">
        <v>2015</v>
      </c>
      <c r="B160" t="s">
        <v>23</v>
      </c>
      <c r="C160" t="s">
        <v>55</v>
      </c>
      <c r="D160">
        <v>33</v>
      </c>
      <c r="E160">
        <v>2.2862977076000002</v>
      </c>
      <c r="F160">
        <v>1.5062307499000001</v>
      </c>
      <c r="G160">
        <v>3.0663646653000001</v>
      </c>
      <c r="H160" t="str">
        <f>_xlfn.CONCAT("(",ROUND(tum_sex_data[[#This Row],[ageadj_CI_Lo]],1),"-",ROUND(tum_sex_data[[#This Row],[ageadj_CI_Hi]],1),")")</f>
        <v>(1.5-3.1)</v>
      </c>
      <c r="I160" t="str">
        <f>IF(ISERROR(CONCATENATE(CONCATENATE(ROUND(tum_sex_data[[#This Row],[age_adj_rates]],1),"
"),tum_sex_data[[#This Row],[ci_range]]
)),
"--",
CONCATENATE(CONCATENATE(ROUND(tum_sex_data[[#This Row],[age_adj_rates]],1),"
"),tum_sex_data[[#This Row],[ci_range]]
))</f>
        <v>2.3
(1.5-3.1)</v>
      </c>
    </row>
    <row r="161" spans="1:9" x14ac:dyDescent="0.25">
      <c r="A161">
        <v>2015</v>
      </c>
      <c r="B161" t="s">
        <v>9</v>
      </c>
      <c r="C161" t="s">
        <v>56</v>
      </c>
      <c r="D161">
        <v>14</v>
      </c>
      <c r="E161">
        <v>0.79178536929999999</v>
      </c>
      <c r="F161">
        <v>0.37702282869999998</v>
      </c>
      <c r="G161">
        <v>1.2065479099</v>
      </c>
      <c r="H161" t="str">
        <f>_xlfn.CONCAT("(",ROUND(tum_sex_data[[#This Row],[ageadj_CI_Lo]],1),"-",ROUND(tum_sex_data[[#This Row],[ageadj_CI_Hi]],1),")")</f>
        <v>(0.4-1.2)</v>
      </c>
      <c r="I161" t="str">
        <f>IF(ISERROR(CONCATENATE(CONCATENATE(ROUND(tum_sex_data[[#This Row],[age_adj_rates]],1),"
"),tum_sex_data[[#This Row],[ci_range]]
)),
"--",
CONCATENATE(CONCATENATE(ROUND(tum_sex_data[[#This Row],[age_adj_rates]],1),"
"),tum_sex_data[[#This Row],[ci_range]]
))</f>
        <v>0.8
(0.4-1.2)</v>
      </c>
    </row>
    <row r="162" spans="1:9" x14ac:dyDescent="0.25">
      <c r="A162">
        <v>2015</v>
      </c>
      <c r="B162" t="s">
        <v>10</v>
      </c>
      <c r="C162" t="s">
        <v>56</v>
      </c>
      <c r="D162">
        <v>25</v>
      </c>
      <c r="E162">
        <v>1.4730402875999999</v>
      </c>
      <c r="F162">
        <v>0.89560849480000004</v>
      </c>
      <c r="G162">
        <v>2.0504720803000001</v>
      </c>
      <c r="H162" t="str">
        <f>_xlfn.CONCAT("(",ROUND(tum_sex_data[[#This Row],[ageadj_CI_Lo]],1),"-",ROUND(tum_sex_data[[#This Row],[ageadj_CI_Hi]],1),")")</f>
        <v>(0.9-2.1)</v>
      </c>
      <c r="I162" t="str">
        <f>IF(ISERROR(CONCATENATE(CONCATENATE(ROUND(tum_sex_data[[#This Row],[age_adj_rates]],1),"
"),tum_sex_data[[#This Row],[ci_range]]
)),
"--",
CONCATENATE(CONCATENATE(ROUND(tum_sex_data[[#This Row],[age_adj_rates]],1),"
"),tum_sex_data[[#This Row],[ci_range]]
))</f>
        <v>1.5
(0.9-2.1)</v>
      </c>
    </row>
    <row r="163" spans="1:9" x14ac:dyDescent="0.25">
      <c r="A163">
        <v>2015</v>
      </c>
      <c r="B163" t="s">
        <v>11</v>
      </c>
      <c r="C163" t="s">
        <v>56</v>
      </c>
      <c r="D163">
        <v>4</v>
      </c>
      <c r="E163">
        <v>0.22193849560000001</v>
      </c>
      <c r="F163">
        <v>4.4387699000000003E-3</v>
      </c>
      <c r="G163">
        <v>0.43943822129999999</v>
      </c>
      <c r="H163" t="str">
        <f>_xlfn.CONCAT("(",ROUND(tum_sex_data[[#This Row],[ageadj_CI_Lo]],1),"-",ROUND(tum_sex_data[[#This Row],[ageadj_CI_Hi]],1),")")</f>
        <v>(0-0.4)</v>
      </c>
      <c r="I163" t="str">
        <f>IF(ISERROR(CONCATENATE(CONCATENATE(ROUND(tum_sex_data[[#This Row],[age_adj_rates]],1),"
"),tum_sex_data[[#This Row],[ci_range]]
)),
"--",
CONCATENATE(CONCATENATE(ROUND(tum_sex_data[[#This Row],[age_adj_rates]],1),"
"),tum_sex_data[[#This Row],[ci_range]]
))</f>
        <v>0.2
(0-0.4)</v>
      </c>
    </row>
    <row r="164" spans="1:9" x14ac:dyDescent="0.25">
      <c r="A164">
        <v>2015</v>
      </c>
      <c r="B164" t="s">
        <v>12</v>
      </c>
      <c r="C164" t="s">
        <v>56</v>
      </c>
      <c r="D164">
        <v>4</v>
      </c>
      <c r="E164">
        <v>0.24985044240000001</v>
      </c>
      <c r="F164">
        <v>4.9970088000000001E-3</v>
      </c>
      <c r="G164">
        <v>0.49470387589999998</v>
      </c>
      <c r="H164" t="str">
        <f>_xlfn.CONCAT("(",ROUND(tum_sex_data[[#This Row],[ageadj_CI_Lo]],1),"-",ROUND(tum_sex_data[[#This Row],[ageadj_CI_Hi]],1),")")</f>
        <v>(0-0.5)</v>
      </c>
      <c r="I164" t="str">
        <f>IF(ISERROR(CONCATENATE(CONCATENATE(ROUND(tum_sex_data[[#This Row],[age_adj_rates]],1),"
"),tum_sex_data[[#This Row],[ci_range]]
)),
"--",
CONCATENATE(CONCATENATE(ROUND(tum_sex_data[[#This Row],[age_adj_rates]],1),"
"),tum_sex_data[[#This Row],[ci_range]]
))</f>
        <v>0.2
(0-0.5)</v>
      </c>
    </row>
    <row r="165" spans="1:9" x14ac:dyDescent="0.25">
      <c r="A165">
        <v>2015</v>
      </c>
      <c r="B165" t="s">
        <v>13</v>
      </c>
      <c r="C165" t="s">
        <v>56</v>
      </c>
      <c r="D165">
        <v>3</v>
      </c>
      <c r="E165">
        <v>0.1508920866</v>
      </c>
      <c r="F165">
        <v>0</v>
      </c>
      <c r="G165">
        <v>0.32164255689999999</v>
      </c>
      <c r="H165" t="str">
        <f>_xlfn.CONCAT("(",ROUND(tum_sex_data[[#This Row],[ageadj_CI_Lo]],1),"-",ROUND(tum_sex_data[[#This Row],[ageadj_CI_Hi]],1),")")</f>
        <v>(0-0.3)</v>
      </c>
      <c r="I165" t="str">
        <f>IF(ISERROR(CONCATENATE(CONCATENATE(ROUND(tum_sex_data[[#This Row],[age_adj_rates]],1),"
"),tum_sex_data[[#This Row],[ci_range]]
)),
"--",
CONCATENATE(CONCATENATE(ROUND(tum_sex_data[[#This Row],[age_adj_rates]],1),"
"),tum_sex_data[[#This Row],[ci_range]]
))</f>
        <v>0.2
(0-0.3)</v>
      </c>
    </row>
    <row r="166" spans="1:9" x14ac:dyDescent="0.25">
      <c r="A166">
        <v>2015</v>
      </c>
      <c r="B166" t="s">
        <v>14</v>
      </c>
      <c r="C166" t="s">
        <v>56</v>
      </c>
      <c r="D166">
        <v>1</v>
      </c>
      <c r="E166">
        <v>7.4578113200000004E-2</v>
      </c>
      <c r="F166">
        <v>0</v>
      </c>
      <c r="G166">
        <v>0.22075121510000001</v>
      </c>
      <c r="H166" t="str">
        <f>_xlfn.CONCAT("(",ROUND(tum_sex_data[[#This Row],[ageadj_CI_Lo]],1),"-",ROUND(tum_sex_data[[#This Row],[ageadj_CI_Hi]],1),")")</f>
        <v>(0-0.2)</v>
      </c>
      <c r="I166" t="str">
        <f>IF(ISERROR(CONCATENATE(CONCATENATE(ROUND(tum_sex_data[[#This Row],[age_adj_rates]],1),"
"),tum_sex_data[[#This Row],[ci_range]]
)),
"--",
CONCATENATE(CONCATENATE(ROUND(tum_sex_data[[#This Row],[age_adj_rates]],1),"
"),tum_sex_data[[#This Row],[ci_range]]
))</f>
        <v>0.1
(0-0.2)</v>
      </c>
    </row>
    <row r="167" spans="1:9" x14ac:dyDescent="0.25">
      <c r="A167">
        <v>2015</v>
      </c>
      <c r="B167" t="s">
        <v>15</v>
      </c>
      <c r="C167" t="s">
        <v>56</v>
      </c>
      <c r="D167">
        <v>13</v>
      </c>
      <c r="E167">
        <v>0.86592456039999999</v>
      </c>
      <c r="F167">
        <v>0.39520260730000001</v>
      </c>
      <c r="G167">
        <v>1.3366465135000001</v>
      </c>
      <c r="H167" t="str">
        <f>_xlfn.CONCAT("(",ROUND(tum_sex_data[[#This Row],[ageadj_CI_Lo]],1),"-",ROUND(tum_sex_data[[#This Row],[ageadj_CI_Hi]],1),")")</f>
        <v>(0.4-1.3)</v>
      </c>
      <c r="I167" t="str">
        <f>IF(ISERROR(CONCATENATE(CONCATENATE(ROUND(tum_sex_data[[#This Row],[age_adj_rates]],1),"
"),tum_sex_data[[#This Row],[ci_range]]
)),
"--",
CONCATENATE(CONCATENATE(ROUND(tum_sex_data[[#This Row],[age_adj_rates]],1),"
"),tum_sex_data[[#This Row],[ci_range]]
))</f>
        <v>0.9
(0.4-1.3)</v>
      </c>
    </row>
    <row r="168" spans="1:9" x14ac:dyDescent="0.25">
      <c r="A168">
        <v>2015</v>
      </c>
      <c r="B168" t="s">
        <v>16</v>
      </c>
      <c r="C168" t="s">
        <v>56</v>
      </c>
      <c r="D168">
        <v>4</v>
      </c>
      <c r="E168">
        <v>0.2460202635</v>
      </c>
      <c r="F168">
        <v>4.9204052999999998E-3</v>
      </c>
      <c r="G168">
        <v>0.48712012180000003</v>
      </c>
      <c r="H168" t="str">
        <f>_xlfn.CONCAT("(",ROUND(tum_sex_data[[#This Row],[ageadj_CI_Lo]],1),"-",ROUND(tum_sex_data[[#This Row],[ageadj_CI_Hi]],1),")")</f>
        <v>(0-0.5)</v>
      </c>
      <c r="I168" t="str">
        <f>IF(ISERROR(CONCATENATE(CONCATENATE(ROUND(tum_sex_data[[#This Row],[age_adj_rates]],1),"
"),tum_sex_data[[#This Row],[ci_range]]
)),
"--",
CONCATENATE(CONCATENATE(ROUND(tum_sex_data[[#This Row],[age_adj_rates]],1),"
"),tum_sex_data[[#This Row],[ci_range]]
))</f>
        <v>0.2
(0-0.5)</v>
      </c>
    </row>
    <row r="169" spans="1:9" x14ac:dyDescent="0.25">
      <c r="A169">
        <v>2015</v>
      </c>
      <c r="B169" t="s">
        <v>17</v>
      </c>
      <c r="C169" t="s">
        <v>56</v>
      </c>
      <c r="D169">
        <v>13</v>
      </c>
      <c r="E169">
        <v>0.84224400109999997</v>
      </c>
      <c r="F169">
        <v>0.38439494670000002</v>
      </c>
      <c r="G169">
        <v>1.3000930555000001</v>
      </c>
      <c r="H169" t="str">
        <f>_xlfn.CONCAT("(",ROUND(tum_sex_data[[#This Row],[ageadj_CI_Lo]],1),"-",ROUND(tum_sex_data[[#This Row],[ageadj_CI_Hi]],1),")")</f>
        <v>(0.4-1.3)</v>
      </c>
      <c r="I169" t="str">
        <f>IF(ISERROR(CONCATENATE(CONCATENATE(ROUND(tum_sex_data[[#This Row],[age_adj_rates]],1),"
"),tum_sex_data[[#This Row],[ci_range]]
)),
"--",
CONCATENATE(CONCATENATE(ROUND(tum_sex_data[[#This Row],[age_adj_rates]],1),"
"),tum_sex_data[[#This Row],[ci_range]]
))</f>
        <v>0.8
(0.4-1.3)</v>
      </c>
    </row>
    <row r="170" spans="1:9" x14ac:dyDescent="0.25">
      <c r="A170">
        <v>2015</v>
      </c>
      <c r="B170" t="s">
        <v>18</v>
      </c>
      <c r="C170" t="s">
        <v>56</v>
      </c>
      <c r="D170">
        <v>5</v>
      </c>
      <c r="E170">
        <v>0.27536959589999999</v>
      </c>
      <c r="F170">
        <v>3.3997502800000003E-2</v>
      </c>
      <c r="G170">
        <v>0.51674168890000005</v>
      </c>
      <c r="H170" t="str">
        <f>_xlfn.CONCAT("(",ROUND(tum_sex_data[[#This Row],[ageadj_CI_Lo]],1),"-",ROUND(tum_sex_data[[#This Row],[ageadj_CI_Hi]],1),")")</f>
        <v>(0-0.5)</v>
      </c>
      <c r="I170" t="str">
        <f>IF(ISERROR(CONCATENATE(CONCATENATE(ROUND(tum_sex_data[[#This Row],[age_adj_rates]],1),"
"),tum_sex_data[[#This Row],[ci_range]]
)),
"--",
CONCATENATE(CONCATENATE(ROUND(tum_sex_data[[#This Row],[age_adj_rates]],1),"
"),tum_sex_data[[#This Row],[ci_range]]
))</f>
        <v>0.3
(0-0.5)</v>
      </c>
    </row>
    <row r="171" spans="1:9" x14ac:dyDescent="0.25">
      <c r="A171">
        <v>2015</v>
      </c>
      <c r="B171" t="s">
        <v>19</v>
      </c>
      <c r="C171" t="s">
        <v>56</v>
      </c>
      <c r="D171">
        <v>3</v>
      </c>
      <c r="E171">
        <v>0.1925891633</v>
      </c>
      <c r="F171">
        <v>0</v>
      </c>
      <c r="G171">
        <v>0.41052431750000001</v>
      </c>
      <c r="H171" t="str">
        <f>_xlfn.CONCAT("(",ROUND(tum_sex_data[[#This Row],[ageadj_CI_Lo]],1),"-",ROUND(tum_sex_data[[#This Row],[ageadj_CI_Hi]],1),")")</f>
        <v>(0-0.4)</v>
      </c>
      <c r="I171" t="str">
        <f>IF(ISERROR(CONCATENATE(CONCATENATE(ROUND(tum_sex_data[[#This Row],[age_adj_rates]],1),"
"),tum_sex_data[[#This Row],[ci_range]]
)),
"--",
CONCATENATE(CONCATENATE(ROUND(tum_sex_data[[#This Row],[age_adj_rates]],1),"
"),tum_sex_data[[#This Row],[ci_range]]
))</f>
        <v>0.2
(0-0.4)</v>
      </c>
    </row>
    <row r="172" spans="1:9" x14ac:dyDescent="0.25">
      <c r="A172">
        <v>2015</v>
      </c>
      <c r="B172" t="s">
        <v>20</v>
      </c>
      <c r="C172" t="s">
        <v>56</v>
      </c>
      <c r="D172">
        <v>2</v>
      </c>
      <c r="E172">
        <v>0.1247759839</v>
      </c>
      <c r="F172">
        <v>0</v>
      </c>
      <c r="G172">
        <v>0.29770667480000002</v>
      </c>
      <c r="H172" t="str">
        <f>_xlfn.CONCAT("(",ROUND(tum_sex_data[[#This Row],[ageadj_CI_Lo]],1),"-",ROUND(tum_sex_data[[#This Row],[ageadj_CI_Hi]],1),")")</f>
        <v>(0-0.3)</v>
      </c>
      <c r="I172" t="str">
        <f>IF(ISERROR(CONCATENATE(CONCATENATE(ROUND(tum_sex_data[[#This Row],[age_adj_rates]],1),"
"),tum_sex_data[[#This Row],[ci_range]]
)),
"--",
CONCATENATE(CONCATENATE(ROUND(tum_sex_data[[#This Row],[age_adj_rates]],1),"
"),tum_sex_data[[#This Row],[ci_range]]
))</f>
        <v>0.1
(0-0.3)</v>
      </c>
    </row>
    <row r="173" spans="1:9" x14ac:dyDescent="0.25">
      <c r="A173">
        <v>2015</v>
      </c>
      <c r="B173" t="s">
        <v>21</v>
      </c>
      <c r="C173" t="s">
        <v>56</v>
      </c>
      <c r="D173">
        <v>4</v>
      </c>
      <c r="E173">
        <v>0.20198538129999999</v>
      </c>
      <c r="F173">
        <v>4.0397076000000002E-3</v>
      </c>
      <c r="G173">
        <v>0.39993105490000003</v>
      </c>
      <c r="H173" t="str">
        <f>_xlfn.CONCAT("(",ROUND(tum_sex_data[[#This Row],[ageadj_CI_Lo]],1),"-",ROUND(tum_sex_data[[#This Row],[ageadj_CI_Hi]],1),")")</f>
        <v>(0-0.4)</v>
      </c>
      <c r="I173" t="str">
        <f>IF(ISERROR(CONCATENATE(CONCATENATE(ROUND(tum_sex_data[[#This Row],[age_adj_rates]],1),"
"),tum_sex_data[[#This Row],[ci_range]]
)),
"--",
CONCATENATE(CONCATENATE(ROUND(tum_sex_data[[#This Row],[age_adj_rates]],1),"
"),tum_sex_data[[#This Row],[ci_range]]
))</f>
        <v>0.2
(0-0.4)</v>
      </c>
    </row>
    <row r="174" spans="1:9" x14ac:dyDescent="0.25">
      <c r="A174">
        <v>2015</v>
      </c>
      <c r="B174" t="s">
        <v>22</v>
      </c>
      <c r="C174" t="s">
        <v>56</v>
      </c>
      <c r="D174">
        <v>13</v>
      </c>
      <c r="E174">
        <v>0.8364747333</v>
      </c>
      <c r="F174">
        <v>0.38176188859999999</v>
      </c>
      <c r="G174">
        <v>1.2911875781</v>
      </c>
      <c r="H174" t="str">
        <f>_xlfn.CONCAT("(",ROUND(tum_sex_data[[#This Row],[ageadj_CI_Lo]],1),"-",ROUND(tum_sex_data[[#This Row],[ageadj_CI_Hi]],1),")")</f>
        <v>(0.4-1.3)</v>
      </c>
      <c r="I174" t="str">
        <f>IF(ISERROR(CONCATENATE(CONCATENATE(ROUND(tum_sex_data[[#This Row],[age_adj_rates]],1),"
"),tum_sex_data[[#This Row],[ci_range]]
)),
"--",
CONCATENATE(CONCATENATE(ROUND(tum_sex_data[[#This Row],[age_adj_rates]],1),"
"),tum_sex_data[[#This Row],[ci_range]]
))</f>
        <v>0.8
(0.4-1.3)</v>
      </c>
    </row>
    <row r="175" spans="1:9" x14ac:dyDescent="0.25">
      <c r="A175">
        <v>2015</v>
      </c>
      <c r="B175" t="s">
        <v>23</v>
      </c>
      <c r="C175" t="s">
        <v>56</v>
      </c>
      <c r="D175">
        <v>19</v>
      </c>
      <c r="E175">
        <v>1.1810665651000001</v>
      </c>
      <c r="F175">
        <v>0.64999426959999995</v>
      </c>
      <c r="G175">
        <v>1.7121388605000001</v>
      </c>
      <c r="H175" t="str">
        <f>_xlfn.CONCAT("(",ROUND(tum_sex_data[[#This Row],[ageadj_CI_Lo]],1),"-",ROUND(tum_sex_data[[#This Row],[ageadj_CI_Hi]],1),")")</f>
        <v>(0.6-1.7)</v>
      </c>
      <c r="I175" t="str">
        <f>IF(ISERROR(CONCATENATE(CONCATENATE(ROUND(tum_sex_data[[#This Row],[age_adj_rates]],1),"
"),tum_sex_data[[#This Row],[ci_range]]
)),
"--",
CONCATENATE(CONCATENATE(ROUND(tum_sex_data[[#This Row],[age_adj_rates]],1),"
"),tum_sex_data[[#This Row],[ci_range]]
))</f>
        <v>1.2
(0.6-1.7)</v>
      </c>
    </row>
    <row r="176" spans="1:9" x14ac:dyDescent="0.25">
      <c r="A176">
        <v>2016</v>
      </c>
      <c r="B176" t="s">
        <v>9</v>
      </c>
      <c r="C176" t="s">
        <v>55</v>
      </c>
      <c r="D176">
        <v>65</v>
      </c>
      <c r="E176">
        <v>3.9447754239999999</v>
      </c>
      <c r="F176">
        <v>2.9857686453999999</v>
      </c>
      <c r="G176">
        <v>4.9037822025000004</v>
      </c>
      <c r="H176" t="str">
        <f>_xlfn.CONCAT("(",ROUND(tum_sex_data[[#This Row],[ageadj_CI_Lo]],1),"-",ROUND(tum_sex_data[[#This Row],[ageadj_CI_Hi]],1),")")</f>
        <v>(3-4.9)</v>
      </c>
      <c r="I176" t="str">
        <f>IF(ISERROR(CONCATENATE(CONCATENATE(ROUND(tum_sex_data[[#This Row],[age_adj_rates]],1),"
"),tum_sex_data[[#This Row],[ci_range]]
)),
"--",
CONCATENATE(CONCATENATE(ROUND(tum_sex_data[[#This Row],[age_adj_rates]],1),"
"),tum_sex_data[[#This Row],[ci_range]]
))</f>
        <v>3.9
(3-4.9)</v>
      </c>
    </row>
    <row r="177" spans="1:9" x14ac:dyDescent="0.25">
      <c r="A177">
        <v>2016</v>
      </c>
      <c r="B177" t="s">
        <v>10</v>
      </c>
      <c r="C177" t="s">
        <v>55</v>
      </c>
      <c r="D177">
        <v>25</v>
      </c>
      <c r="E177">
        <v>1.5845840608999999</v>
      </c>
      <c r="F177">
        <v>0.96342710899999995</v>
      </c>
      <c r="G177">
        <v>2.2057410127999999</v>
      </c>
      <c r="H177" t="str">
        <f>_xlfn.CONCAT("(",ROUND(tum_sex_data[[#This Row],[ageadj_CI_Lo]],1),"-",ROUND(tum_sex_data[[#This Row],[ageadj_CI_Hi]],1),")")</f>
        <v>(1-2.2)</v>
      </c>
      <c r="I177" t="str">
        <f>IF(ISERROR(CONCATENATE(CONCATENATE(ROUND(tum_sex_data[[#This Row],[age_adj_rates]],1),"
"),tum_sex_data[[#This Row],[ci_range]]
)),
"--",
CONCATENATE(CONCATENATE(ROUND(tum_sex_data[[#This Row],[age_adj_rates]],1),"
"),tum_sex_data[[#This Row],[ci_range]]
))</f>
        <v>1.6
(1-2.2)</v>
      </c>
    </row>
    <row r="178" spans="1:9" x14ac:dyDescent="0.25">
      <c r="A178">
        <v>2016</v>
      </c>
      <c r="B178" t="s">
        <v>11</v>
      </c>
      <c r="C178" t="s">
        <v>55</v>
      </c>
      <c r="D178">
        <v>3</v>
      </c>
      <c r="E178">
        <v>0.16460143899999999</v>
      </c>
      <c r="F178">
        <v>0</v>
      </c>
      <c r="G178">
        <v>0.35086550189999999</v>
      </c>
      <c r="H178" t="str">
        <f>_xlfn.CONCAT("(",ROUND(tum_sex_data[[#This Row],[ageadj_CI_Lo]],1),"-",ROUND(tum_sex_data[[#This Row],[ageadj_CI_Hi]],1),")")</f>
        <v>(0-0.4)</v>
      </c>
      <c r="I178" t="str">
        <f>IF(ISERROR(CONCATENATE(CONCATENATE(ROUND(tum_sex_data[[#This Row],[age_adj_rates]],1),"
"),tum_sex_data[[#This Row],[ci_range]]
)),
"--",
CONCATENATE(CONCATENATE(ROUND(tum_sex_data[[#This Row],[age_adj_rates]],1),"
"),tum_sex_data[[#This Row],[ci_range]]
))</f>
        <v>0.2
(0-0.4)</v>
      </c>
    </row>
    <row r="179" spans="1:9" x14ac:dyDescent="0.25">
      <c r="A179">
        <v>2016</v>
      </c>
      <c r="B179" t="s">
        <v>12</v>
      </c>
      <c r="C179" t="s">
        <v>55</v>
      </c>
      <c r="D179">
        <v>11</v>
      </c>
      <c r="E179">
        <v>0.64517333210000005</v>
      </c>
      <c r="F179">
        <v>0.26390025760000002</v>
      </c>
      <c r="G179">
        <v>1.0264464066000001</v>
      </c>
      <c r="H179" t="str">
        <f>_xlfn.CONCAT("(",ROUND(tum_sex_data[[#This Row],[ageadj_CI_Lo]],1),"-",ROUND(tum_sex_data[[#This Row],[ageadj_CI_Hi]],1),")")</f>
        <v>(0.3-1)</v>
      </c>
      <c r="I179" t="str">
        <f>IF(ISERROR(CONCATENATE(CONCATENATE(ROUND(tum_sex_data[[#This Row],[age_adj_rates]],1),"
"),tum_sex_data[[#This Row],[ci_range]]
)),
"--",
CONCATENATE(CONCATENATE(ROUND(tum_sex_data[[#This Row],[age_adj_rates]],1),"
"),tum_sex_data[[#This Row],[ci_range]]
))</f>
        <v>0.6
(0.3-1)</v>
      </c>
    </row>
    <row r="180" spans="1:9" x14ac:dyDescent="0.25">
      <c r="A180">
        <v>2016</v>
      </c>
      <c r="B180" t="s">
        <v>13</v>
      </c>
      <c r="C180" t="s">
        <v>55</v>
      </c>
      <c r="D180">
        <v>7</v>
      </c>
      <c r="E180">
        <v>0.4950738482</v>
      </c>
      <c r="F180">
        <v>0.12831800900000001</v>
      </c>
      <c r="G180">
        <v>0.8618296875</v>
      </c>
      <c r="H180" t="str">
        <f>_xlfn.CONCAT("(",ROUND(tum_sex_data[[#This Row],[ageadj_CI_Lo]],1),"-",ROUND(tum_sex_data[[#This Row],[ageadj_CI_Hi]],1),")")</f>
        <v>(0.1-0.9)</v>
      </c>
      <c r="I180" t="str">
        <f>IF(ISERROR(CONCATENATE(CONCATENATE(ROUND(tum_sex_data[[#This Row],[age_adj_rates]],1),"
"),tum_sex_data[[#This Row],[ci_range]]
)),
"--",
CONCATENATE(CONCATENATE(ROUND(tum_sex_data[[#This Row],[age_adj_rates]],1),"
"),tum_sex_data[[#This Row],[ci_range]]
))</f>
        <v>0.5
(0.1-0.9)</v>
      </c>
    </row>
    <row r="181" spans="1:9" x14ac:dyDescent="0.25">
      <c r="A181">
        <v>2016</v>
      </c>
      <c r="B181" t="s">
        <v>14</v>
      </c>
      <c r="C181" t="s">
        <v>55</v>
      </c>
      <c r="D181">
        <v>6</v>
      </c>
      <c r="E181">
        <v>0.37187498460000001</v>
      </c>
      <c r="F181">
        <v>7.4313024199999994E-2</v>
      </c>
      <c r="G181">
        <v>0.66943694490000005</v>
      </c>
      <c r="H181" t="str">
        <f>_xlfn.CONCAT("(",ROUND(tum_sex_data[[#This Row],[ageadj_CI_Lo]],1),"-",ROUND(tum_sex_data[[#This Row],[ageadj_CI_Hi]],1),")")</f>
        <v>(0.1-0.7)</v>
      </c>
      <c r="I181" t="str">
        <f>IF(ISERROR(CONCATENATE(CONCATENATE(ROUND(tum_sex_data[[#This Row],[age_adj_rates]],1),"
"),tum_sex_data[[#This Row],[ci_range]]
)),
"--",
CONCATENATE(CONCATENATE(ROUND(tum_sex_data[[#This Row],[age_adj_rates]],1),"
"),tum_sex_data[[#This Row],[ci_range]]
))</f>
        <v>0.4
(0.1-0.7)</v>
      </c>
    </row>
    <row r="182" spans="1:9" x14ac:dyDescent="0.25">
      <c r="A182">
        <v>2016</v>
      </c>
      <c r="B182" t="s">
        <v>15</v>
      </c>
      <c r="C182" t="s">
        <v>55</v>
      </c>
      <c r="D182">
        <v>18</v>
      </c>
      <c r="E182">
        <v>1.4163326921999999</v>
      </c>
      <c r="F182">
        <v>0.76202037079999996</v>
      </c>
      <c r="G182">
        <v>2.0706450136000001</v>
      </c>
      <c r="H182" t="str">
        <f>_xlfn.CONCAT("(",ROUND(tum_sex_data[[#This Row],[ageadj_CI_Lo]],1),"-",ROUND(tum_sex_data[[#This Row],[ageadj_CI_Hi]],1),")")</f>
        <v>(0.8-2.1)</v>
      </c>
      <c r="I182" t="str">
        <f>IF(ISERROR(CONCATENATE(CONCATENATE(ROUND(tum_sex_data[[#This Row],[age_adj_rates]],1),"
"),tum_sex_data[[#This Row],[ci_range]]
)),
"--",
CONCATENATE(CONCATENATE(ROUND(tum_sex_data[[#This Row],[age_adj_rates]],1),"
"),tum_sex_data[[#This Row],[ci_range]]
))</f>
        <v>1.4
(0.8-2.1)</v>
      </c>
    </row>
    <row r="183" spans="1:9" x14ac:dyDescent="0.25">
      <c r="A183">
        <v>2016</v>
      </c>
      <c r="B183" t="s">
        <v>16</v>
      </c>
      <c r="C183" t="s">
        <v>55</v>
      </c>
      <c r="D183">
        <v>3</v>
      </c>
      <c r="E183">
        <v>0.21080218110000001</v>
      </c>
      <c r="F183">
        <v>0</v>
      </c>
      <c r="G183">
        <v>0.44934730519999999</v>
      </c>
      <c r="H183" t="str">
        <f>_xlfn.CONCAT("(",ROUND(tum_sex_data[[#This Row],[ageadj_CI_Lo]],1),"-",ROUND(tum_sex_data[[#This Row],[ageadj_CI_Hi]],1),")")</f>
        <v>(0-0.4)</v>
      </c>
      <c r="I183" t="str">
        <f>IF(ISERROR(CONCATENATE(CONCATENATE(ROUND(tum_sex_data[[#This Row],[age_adj_rates]],1),"
"),tum_sex_data[[#This Row],[ci_range]]
)),
"--",
CONCATENATE(CONCATENATE(ROUND(tum_sex_data[[#This Row],[age_adj_rates]],1),"
"),tum_sex_data[[#This Row],[ci_range]]
))</f>
        <v>0.2
(0-0.4)</v>
      </c>
    </row>
    <row r="184" spans="1:9" x14ac:dyDescent="0.25">
      <c r="A184">
        <v>2016</v>
      </c>
      <c r="B184" t="s">
        <v>17</v>
      </c>
      <c r="C184" t="s">
        <v>55</v>
      </c>
      <c r="D184">
        <v>83</v>
      </c>
      <c r="E184">
        <v>5.1314095829999999</v>
      </c>
      <c r="F184">
        <v>4.0274486467999999</v>
      </c>
      <c r="G184">
        <v>6.2353705191</v>
      </c>
      <c r="H184" t="str">
        <f>_xlfn.CONCAT("(",ROUND(tum_sex_data[[#This Row],[ageadj_CI_Lo]],1),"-",ROUND(tum_sex_data[[#This Row],[ageadj_CI_Hi]],1),")")</f>
        <v>(4-6.2)</v>
      </c>
      <c r="I184" t="str">
        <f>IF(ISERROR(CONCATENATE(CONCATENATE(ROUND(tum_sex_data[[#This Row],[age_adj_rates]],1),"
"),tum_sex_data[[#This Row],[ci_range]]
)),
"--",
CONCATENATE(CONCATENATE(ROUND(tum_sex_data[[#This Row],[age_adj_rates]],1),"
"),tum_sex_data[[#This Row],[ci_range]]
))</f>
        <v>5.1
(4-6.2)</v>
      </c>
    </row>
    <row r="185" spans="1:9" x14ac:dyDescent="0.25">
      <c r="A185">
        <v>2016</v>
      </c>
      <c r="B185" t="s">
        <v>18</v>
      </c>
      <c r="C185" t="s">
        <v>55</v>
      </c>
      <c r="D185">
        <v>13</v>
      </c>
      <c r="E185">
        <v>0.76706339980000005</v>
      </c>
      <c r="F185">
        <v>0.35008298580000002</v>
      </c>
      <c r="G185">
        <v>1.1840438138</v>
      </c>
      <c r="H185" t="str">
        <f>_xlfn.CONCAT("(",ROUND(tum_sex_data[[#This Row],[ageadj_CI_Lo]],1),"-",ROUND(tum_sex_data[[#This Row],[ageadj_CI_Hi]],1),")")</f>
        <v>(0.4-1.2)</v>
      </c>
      <c r="I185" t="str">
        <f>IF(ISERROR(CONCATENATE(CONCATENATE(ROUND(tum_sex_data[[#This Row],[age_adj_rates]],1),"
"),tum_sex_data[[#This Row],[ci_range]]
)),
"--",
CONCATENATE(CONCATENATE(ROUND(tum_sex_data[[#This Row],[age_adj_rates]],1),"
"),tum_sex_data[[#This Row],[ci_range]]
))</f>
        <v>0.8
(0.4-1.2)</v>
      </c>
    </row>
    <row r="186" spans="1:9" x14ac:dyDescent="0.25">
      <c r="A186">
        <v>2016</v>
      </c>
      <c r="B186" t="s">
        <v>19</v>
      </c>
      <c r="C186" t="s">
        <v>55</v>
      </c>
      <c r="D186">
        <v>5</v>
      </c>
      <c r="E186">
        <v>0.33282114499999998</v>
      </c>
      <c r="F186">
        <v>4.1090548800000001E-2</v>
      </c>
      <c r="G186">
        <v>0.6245517411</v>
      </c>
      <c r="H186" t="str">
        <f>_xlfn.CONCAT("(",ROUND(tum_sex_data[[#This Row],[ageadj_CI_Lo]],1),"-",ROUND(tum_sex_data[[#This Row],[ageadj_CI_Hi]],1),")")</f>
        <v>(0-0.6)</v>
      </c>
      <c r="I186" t="str">
        <f>IF(ISERROR(CONCATENATE(CONCATENATE(ROUND(tum_sex_data[[#This Row],[age_adj_rates]],1),"
"),tum_sex_data[[#This Row],[ci_range]]
)),
"--",
CONCATENATE(CONCATENATE(ROUND(tum_sex_data[[#This Row],[age_adj_rates]],1),"
"),tum_sex_data[[#This Row],[ci_range]]
))</f>
        <v>0.3
(0-0.6)</v>
      </c>
    </row>
    <row r="187" spans="1:9" x14ac:dyDescent="0.25">
      <c r="A187">
        <v>2016</v>
      </c>
      <c r="B187" t="s">
        <v>20</v>
      </c>
      <c r="C187" t="s">
        <v>55</v>
      </c>
      <c r="D187">
        <v>7</v>
      </c>
      <c r="E187">
        <v>0.39318654450000001</v>
      </c>
      <c r="F187">
        <v>0.1019098761</v>
      </c>
      <c r="G187">
        <v>0.6844632128</v>
      </c>
      <c r="H187" t="str">
        <f>_xlfn.CONCAT("(",ROUND(tum_sex_data[[#This Row],[ageadj_CI_Lo]],1),"-",ROUND(tum_sex_data[[#This Row],[ageadj_CI_Hi]],1),")")</f>
        <v>(0.1-0.7)</v>
      </c>
      <c r="I187" t="str">
        <f>IF(ISERROR(CONCATENATE(CONCATENATE(ROUND(tum_sex_data[[#This Row],[age_adj_rates]],1),"
"),tum_sex_data[[#This Row],[ci_range]]
)),
"--",
CONCATENATE(CONCATENATE(ROUND(tum_sex_data[[#This Row],[age_adj_rates]],1),"
"),tum_sex_data[[#This Row],[ci_range]]
))</f>
        <v>0.4
(0.1-0.7)</v>
      </c>
    </row>
    <row r="188" spans="1:9" x14ac:dyDescent="0.25">
      <c r="A188">
        <v>2016</v>
      </c>
      <c r="B188" t="s">
        <v>21</v>
      </c>
      <c r="C188" t="s">
        <v>55</v>
      </c>
      <c r="D188">
        <v>4</v>
      </c>
      <c r="E188">
        <v>0.21477366940000001</v>
      </c>
      <c r="F188">
        <v>4.2954734000000003E-3</v>
      </c>
      <c r="G188">
        <v>0.42525186539999998</v>
      </c>
      <c r="H188" t="str">
        <f>_xlfn.CONCAT("(",ROUND(tum_sex_data[[#This Row],[ageadj_CI_Lo]],1),"-",ROUND(tum_sex_data[[#This Row],[ageadj_CI_Hi]],1),")")</f>
        <v>(0-0.4)</v>
      </c>
      <c r="I188" t="str">
        <f>IF(ISERROR(CONCATENATE(CONCATENATE(ROUND(tum_sex_data[[#This Row],[age_adj_rates]],1),"
"),tum_sex_data[[#This Row],[ci_range]]
)),
"--",
CONCATENATE(CONCATENATE(ROUND(tum_sex_data[[#This Row],[age_adj_rates]],1),"
"),tum_sex_data[[#This Row],[ci_range]]
))</f>
        <v>0.2
(0-0.4)</v>
      </c>
    </row>
    <row r="189" spans="1:9" x14ac:dyDescent="0.25">
      <c r="A189">
        <v>2016</v>
      </c>
      <c r="B189" t="s">
        <v>22</v>
      </c>
      <c r="C189" t="s">
        <v>55</v>
      </c>
      <c r="D189">
        <v>24</v>
      </c>
      <c r="E189">
        <v>1.5335342138000001</v>
      </c>
      <c r="F189">
        <v>0.91999274710000001</v>
      </c>
      <c r="G189">
        <v>2.1470756806</v>
      </c>
      <c r="H189" t="str">
        <f>_xlfn.CONCAT("(",ROUND(tum_sex_data[[#This Row],[ageadj_CI_Lo]],1),"-",ROUND(tum_sex_data[[#This Row],[ageadj_CI_Hi]],1),")")</f>
        <v>(0.9-2.1)</v>
      </c>
      <c r="I189" t="str">
        <f>IF(ISERROR(CONCATENATE(CONCATENATE(ROUND(tum_sex_data[[#This Row],[age_adj_rates]],1),"
"),tum_sex_data[[#This Row],[ci_range]]
)),
"--",
CONCATENATE(CONCATENATE(ROUND(tum_sex_data[[#This Row],[age_adj_rates]],1),"
"),tum_sex_data[[#This Row],[ci_range]]
))</f>
        <v>1.5
(0.9-2.1)</v>
      </c>
    </row>
    <row r="190" spans="1:9" x14ac:dyDescent="0.25">
      <c r="A190">
        <v>2016</v>
      </c>
      <c r="B190" t="s">
        <v>23</v>
      </c>
      <c r="C190" t="s">
        <v>55</v>
      </c>
      <c r="D190">
        <v>31</v>
      </c>
      <c r="E190">
        <v>2.0563400223000001</v>
      </c>
      <c r="F190">
        <v>1.3324540636</v>
      </c>
      <c r="G190">
        <v>2.7802259810000001</v>
      </c>
      <c r="H190" t="str">
        <f>_xlfn.CONCAT("(",ROUND(tum_sex_data[[#This Row],[ageadj_CI_Lo]],1),"-",ROUND(tum_sex_data[[#This Row],[ageadj_CI_Hi]],1),")")</f>
        <v>(1.3-2.8)</v>
      </c>
      <c r="I190" t="str">
        <f>IF(ISERROR(CONCATENATE(CONCATENATE(ROUND(tum_sex_data[[#This Row],[age_adj_rates]],1),"
"),tum_sex_data[[#This Row],[ci_range]]
)),
"--",
CONCATENATE(CONCATENATE(ROUND(tum_sex_data[[#This Row],[age_adj_rates]],1),"
"),tum_sex_data[[#This Row],[ci_range]]
))</f>
        <v>2.1
(1.3-2.8)</v>
      </c>
    </row>
    <row r="191" spans="1:9" x14ac:dyDescent="0.25">
      <c r="A191">
        <v>2016</v>
      </c>
      <c r="B191" t="s">
        <v>9</v>
      </c>
      <c r="C191" t="s">
        <v>56</v>
      </c>
      <c r="D191">
        <v>13</v>
      </c>
      <c r="E191">
        <v>0.74487154519999998</v>
      </c>
      <c r="F191">
        <v>0.33995476079999998</v>
      </c>
      <c r="G191">
        <v>1.1497883297</v>
      </c>
      <c r="H191" t="str">
        <f>_xlfn.CONCAT("(",ROUND(tum_sex_data[[#This Row],[ageadj_CI_Lo]],1),"-",ROUND(tum_sex_data[[#This Row],[ageadj_CI_Hi]],1),")")</f>
        <v>(0.3-1.1)</v>
      </c>
      <c r="I191" t="str">
        <f>IF(ISERROR(CONCATENATE(CONCATENATE(ROUND(tum_sex_data[[#This Row],[age_adj_rates]],1),"
"),tum_sex_data[[#This Row],[ci_range]]
)),
"--",
CONCATENATE(CONCATENATE(ROUND(tum_sex_data[[#This Row],[age_adj_rates]],1),"
"),tum_sex_data[[#This Row],[ci_range]]
))</f>
        <v>0.7
(0.3-1.1)</v>
      </c>
    </row>
    <row r="192" spans="1:9" x14ac:dyDescent="0.25">
      <c r="A192">
        <v>2016</v>
      </c>
      <c r="B192" t="s">
        <v>10</v>
      </c>
      <c r="C192" t="s">
        <v>56</v>
      </c>
      <c r="D192">
        <v>22</v>
      </c>
      <c r="E192">
        <v>1.2324730885999999</v>
      </c>
      <c r="F192">
        <v>0.71745536359999995</v>
      </c>
      <c r="G192">
        <v>1.7474908135</v>
      </c>
      <c r="H192" t="str">
        <f>_xlfn.CONCAT("(",ROUND(tum_sex_data[[#This Row],[ageadj_CI_Lo]],1),"-",ROUND(tum_sex_data[[#This Row],[ageadj_CI_Hi]],1),")")</f>
        <v>(0.7-1.7)</v>
      </c>
      <c r="I192" t="str">
        <f>IF(ISERROR(CONCATENATE(CONCATENATE(ROUND(tum_sex_data[[#This Row],[age_adj_rates]],1),"
"),tum_sex_data[[#This Row],[ci_range]]
)),
"--",
CONCATENATE(CONCATENATE(ROUND(tum_sex_data[[#This Row],[age_adj_rates]],1),"
"),tum_sex_data[[#This Row],[ci_range]]
))</f>
        <v>1.2
(0.7-1.7)</v>
      </c>
    </row>
    <row r="193" spans="1:9" x14ac:dyDescent="0.25">
      <c r="A193">
        <v>2016</v>
      </c>
      <c r="B193" t="s">
        <v>11</v>
      </c>
      <c r="C193" t="s">
        <v>56</v>
      </c>
      <c r="D193">
        <v>1</v>
      </c>
      <c r="E193">
        <v>4.9194335399999997E-2</v>
      </c>
      <c r="F193">
        <v>0</v>
      </c>
      <c r="G193">
        <v>0.14561523279999999</v>
      </c>
      <c r="H193" t="str">
        <f>_xlfn.CONCAT("(",ROUND(tum_sex_data[[#This Row],[ageadj_CI_Lo]],1),"-",ROUND(tum_sex_data[[#This Row],[ageadj_CI_Hi]],1),")")</f>
        <v>(0-0.1)</v>
      </c>
      <c r="I193" t="str">
        <f>IF(ISERROR(CONCATENATE(CONCATENATE(ROUND(tum_sex_data[[#This Row],[age_adj_rates]],1),"
"),tum_sex_data[[#This Row],[ci_range]]
)),
"--",
CONCATENATE(CONCATENATE(ROUND(tum_sex_data[[#This Row],[age_adj_rates]],1),"
"),tum_sex_data[[#This Row],[ci_range]]
))</f>
        <v>0
(0-0.1)</v>
      </c>
    </row>
    <row r="194" spans="1:9" x14ac:dyDescent="0.25">
      <c r="A194">
        <v>2016</v>
      </c>
      <c r="B194" t="s">
        <v>12</v>
      </c>
      <c r="C194" t="s">
        <v>56</v>
      </c>
      <c r="D194">
        <v>7</v>
      </c>
      <c r="E194">
        <v>0.43789953209999999</v>
      </c>
      <c r="F194">
        <v>0.11349901900000001</v>
      </c>
      <c r="G194">
        <v>0.76230004529999995</v>
      </c>
      <c r="H194" t="str">
        <f>_xlfn.CONCAT("(",ROUND(tum_sex_data[[#This Row],[ageadj_CI_Lo]],1),"-",ROUND(tum_sex_data[[#This Row],[ageadj_CI_Hi]],1),")")</f>
        <v>(0.1-0.8)</v>
      </c>
      <c r="I194" t="str">
        <f>IF(ISERROR(CONCATENATE(CONCATENATE(ROUND(tum_sex_data[[#This Row],[age_adj_rates]],1),"
"),tum_sex_data[[#This Row],[ci_range]]
)),
"--",
CONCATENATE(CONCATENATE(ROUND(tum_sex_data[[#This Row],[age_adj_rates]],1),"
"),tum_sex_data[[#This Row],[ci_range]]
))</f>
        <v>0.4
(0.1-0.8)</v>
      </c>
    </row>
    <row r="195" spans="1:9" x14ac:dyDescent="0.25">
      <c r="A195">
        <v>2016</v>
      </c>
      <c r="B195" t="s">
        <v>13</v>
      </c>
      <c r="C195" t="s">
        <v>56</v>
      </c>
      <c r="D195">
        <v>2</v>
      </c>
      <c r="E195">
        <v>9.81916117E-2</v>
      </c>
      <c r="F195">
        <v>0</v>
      </c>
      <c r="G195">
        <v>0.2342782424</v>
      </c>
      <c r="H195" t="str">
        <f>_xlfn.CONCAT("(",ROUND(tum_sex_data[[#This Row],[ageadj_CI_Lo]],1),"-",ROUND(tum_sex_data[[#This Row],[ageadj_CI_Hi]],1),")")</f>
        <v>(0-0.2)</v>
      </c>
      <c r="I195" t="str">
        <f>IF(ISERROR(CONCATENATE(CONCATENATE(ROUND(tum_sex_data[[#This Row],[age_adj_rates]],1),"
"),tum_sex_data[[#This Row],[ci_range]]
)),
"--",
CONCATENATE(CONCATENATE(ROUND(tum_sex_data[[#This Row],[age_adj_rates]],1),"
"),tum_sex_data[[#This Row],[ci_range]]
))</f>
        <v>0.1
(0-0.2)</v>
      </c>
    </row>
    <row r="196" spans="1:9" x14ac:dyDescent="0.25">
      <c r="A196">
        <v>2016</v>
      </c>
      <c r="B196" t="s">
        <v>14</v>
      </c>
      <c r="C196" t="s">
        <v>56</v>
      </c>
      <c r="D196">
        <v>2</v>
      </c>
      <c r="E196">
        <v>0.136499276</v>
      </c>
      <c r="F196">
        <v>0</v>
      </c>
      <c r="G196">
        <v>0.32567762080000001</v>
      </c>
      <c r="H196" t="str">
        <f>_xlfn.CONCAT("(",ROUND(tum_sex_data[[#This Row],[ageadj_CI_Lo]],1),"-",ROUND(tum_sex_data[[#This Row],[ageadj_CI_Hi]],1),")")</f>
        <v>(0-0.3)</v>
      </c>
      <c r="I196" t="str">
        <f>IF(ISERROR(CONCATENATE(CONCATENATE(ROUND(tum_sex_data[[#This Row],[age_adj_rates]],1),"
"),tum_sex_data[[#This Row],[ci_range]]
)),
"--",
CONCATENATE(CONCATENATE(ROUND(tum_sex_data[[#This Row],[age_adj_rates]],1),"
"),tum_sex_data[[#This Row],[ci_range]]
))</f>
        <v>0.1
(0-0.3)</v>
      </c>
    </row>
    <row r="197" spans="1:9" x14ac:dyDescent="0.25">
      <c r="A197">
        <v>2016</v>
      </c>
      <c r="B197" t="s">
        <v>15</v>
      </c>
      <c r="C197" t="s">
        <v>56</v>
      </c>
      <c r="D197">
        <v>5</v>
      </c>
      <c r="E197">
        <v>0.34099937689999998</v>
      </c>
      <c r="F197">
        <v>4.21002444E-2</v>
      </c>
      <c r="G197">
        <v>0.63989850940000004</v>
      </c>
      <c r="H197" t="str">
        <f>_xlfn.CONCAT("(",ROUND(tum_sex_data[[#This Row],[ageadj_CI_Lo]],1),"-",ROUND(tum_sex_data[[#This Row],[ageadj_CI_Hi]],1),")")</f>
        <v>(0-0.6)</v>
      </c>
      <c r="I197" t="str">
        <f>IF(ISERROR(CONCATENATE(CONCATENATE(ROUND(tum_sex_data[[#This Row],[age_adj_rates]],1),"
"),tum_sex_data[[#This Row],[ci_range]]
)),
"--",
CONCATENATE(CONCATENATE(ROUND(tum_sex_data[[#This Row],[age_adj_rates]],1),"
"),tum_sex_data[[#This Row],[ci_range]]
))</f>
        <v>0.3
(0-0.6)</v>
      </c>
    </row>
    <row r="198" spans="1:9" x14ac:dyDescent="0.25">
      <c r="A198">
        <v>2016</v>
      </c>
      <c r="B198" t="s">
        <v>16</v>
      </c>
      <c r="C198" t="s">
        <v>56</v>
      </c>
      <c r="D198">
        <v>3</v>
      </c>
      <c r="E198">
        <v>0.21331749320000001</v>
      </c>
      <c r="F198">
        <v>0</v>
      </c>
      <c r="G198">
        <v>0.45470896090000001</v>
      </c>
      <c r="H198" t="str">
        <f>_xlfn.CONCAT("(",ROUND(tum_sex_data[[#This Row],[ageadj_CI_Lo]],1),"-",ROUND(tum_sex_data[[#This Row],[ageadj_CI_Hi]],1),")")</f>
        <v>(0-0.5)</v>
      </c>
      <c r="I198" t="str">
        <f>IF(ISERROR(CONCATENATE(CONCATENATE(ROUND(tum_sex_data[[#This Row],[age_adj_rates]],1),"
"),tum_sex_data[[#This Row],[ci_range]]
)),
"--",
CONCATENATE(CONCATENATE(ROUND(tum_sex_data[[#This Row],[age_adj_rates]],1),"
"),tum_sex_data[[#This Row],[ci_range]]
))</f>
        <v>0.2
(0-0.5)</v>
      </c>
    </row>
    <row r="199" spans="1:9" x14ac:dyDescent="0.25">
      <c r="A199">
        <v>2016</v>
      </c>
      <c r="B199" t="s">
        <v>17</v>
      </c>
      <c r="C199" t="s">
        <v>56</v>
      </c>
      <c r="D199">
        <v>16</v>
      </c>
      <c r="E199">
        <v>0.89758289979999994</v>
      </c>
      <c r="F199">
        <v>0.45776727890000002</v>
      </c>
      <c r="G199">
        <v>1.3373985207000001</v>
      </c>
      <c r="H199" t="str">
        <f>_xlfn.CONCAT("(",ROUND(tum_sex_data[[#This Row],[ageadj_CI_Lo]],1),"-",ROUND(tum_sex_data[[#This Row],[ageadj_CI_Hi]],1),")")</f>
        <v>(0.5-1.3)</v>
      </c>
      <c r="I199" t="str">
        <f>IF(ISERROR(CONCATENATE(CONCATENATE(ROUND(tum_sex_data[[#This Row],[age_adj_rates]],1),"
"),tum_sex_data[[#This Row],[ci_range]]
)),
"--",
CONCATENATE(CONCATENATE(ROUND(tum_sex_data[[#This Row],[age_adj_rates]],1),"
"),tum_sex_data[[#This Row],[ci_range]]
))</f>
        <v>0.9
(0.5-1.3)</v>
      </c>
    </row>
    <row r="200" spans="1:9" x14ac:dyDescent="0.25">
      <c r="A200">
        <v>2016</v>
      </c>
      <c r="B200" t="s">
        <v>18</v>
      </c>
      <c r="C200" t="s">
        <v>56</v>
      </c>
      <c r="D200">
        <v>4</v>
      </c>
      <c r="E200">
        <v>0.19638322329999999</v>
      </c>
      <c r="F200">
        <v>3.9276644999999997E-3</v>
      </c>
      <c r="G200">
        <v>0.38883878220000001</v>
      </c>
      <c r="H200" t="str">
        <f>_xlfn.CONCAT("(",ROUND(tum_sex_data[[#This Row],[ageadj_CI_Lo]],1),"-",ROUND(tum_sex_data[[#This Row],[ageadj_CI_Hi]],1),")")</f>
        <v>(0-0.4)</v>
      </c>
      <c r="I200" t="str">
        <f>IF(ISERROR(CONCATENATE(CONCATENATE(ROUND(tum_sex_data[[#This Row],[age_adj_rates]],1),"
"),tum_sex_data[[#This Row],[ci_range]]
)),
"--",
CONCATENATE(CONCATENATE(ROUND(tum_sex_data[[#This Row],[age_adj_rates]],1),"
"),tum_sex_data[[#This Row],[ci_range]]
))</f>
        <v>0.2
(0-0.4)</v>
      </c>
    </row>
    <row r="201" spans="1:9" x14ac:dyDescent="0.25">
      <c r="A201">
        <v>2016</v>
      </c>
      <c r="B201" t="s">
        <v>19</v>
      </c>
      <c r="C201" t="s">
        <v>56</v>
      </c>
      <c r="D201">
        <v>1</v>
      </c>
      <c r="E201">
        <v>4.9194335399999997E-2</v>
      </c>
      <c r="F201">
        <v>0</v>
      </c>
      <c r="G201">
        <v>0.14561523279999999</v>
      </c>
      <c r="H201" t="str">
        <f>_xlfn.CONCAT("(",ROUND(tum_sex_data[[#This Row],[ageadj_CI_Lo]],1),"-",ROUND(tum_sex_data[[#This Row],[ageadj_CI_Hi]],1),")")</f>
        <v>(0-0.1)</v>
      </c>
      <c r="I201" t="str">
        <f>IF(ISERROR(CONCATENATE(CONCATENATE(ROUND(tum_sex_data[[#This Row],[age_adj_rates]],1),"
"),tum_sex_data[[#This Row],[ci_range]]
)),
"--",
CONCATENATE(CONCATENATE(ROUND(tum_sex_data[[#This Row],[age_adj_rates]],1),"
"),tum_sex_data[[#This Row],[ci_range]]
))</f>
        <v>0
(0-0.1)</v>
      </c>
    </row>
    <row r="202" spans="1:9" x14ac:dyDescent="0.25">
      <c r="A202">
        <v>2016</v>
      </c>
      <c r="B202" t="s">
        <v>22</v>
      </c>
      <c r="C202" t="s">
        <v>56</v>
      </c>
      <c r="D202">
        <v>22</v>
      </c>
      <c r="E202">
        <v>1.3097624704999999</v>
      </c>
      <c r="F202">
        <v>0.76244756840000005</v>
      </c>
      <c r="G202">
        <v>1.8570773725</v>
      </c>
      <c r="H202" t="str">
        <f>_xlfn.CONCAT("(",ROUND(tum_sex_data[[#This Row],[ageadj_CI_Lo]],1),"-",ROUND(tum_sex_data[[#This Row],[ageadj_CI_Hi]],1),")")</f>
        <v>(0.8-1.9)</v>
      </c>
      <c r="I202" t="str">
        <f>IF(ISERROR(CONCATENATE(CONCATENATE(ROUND(tum_sex_data[[#This Row],[age_adj_rates]],1),"
"),tum_sex_data[[#This Row],[ci_range]]
)),
"--",
CONCATENATE(CONCATENATE(ROUND(tum_sex_data[[#This Row],[age_adj_rates]],1),"
"),tum_sex_data[[#This Row],[ci_range]]
))</f>
        <v>1.3
(0.8-1.9)</v>
      </c>
    </row>
    <row r="203" spans="1:9" x14ac:dyDescent="0.25">
      <c r="A203">
        <v>2016</v>
      </c>
      <c r="B203" t="s">
        <v>23</v>
      </c>
      <c r="C203" t="s">
        <v>56</v>
      </c>
      <c r="D203">
        <v>19</v>
      </c>
      <c r="E203">
        <v>1.1025321087</v>
      </c>
      <c r="F203">
        <v>0.60677321159999997</v>
      </c>
      <c r="G203">
        <v>1.5982910059</v>
      </c>
      <c r="H203" t="str">
        <f>_xlfn.CONCAT("(",ROUND(tum_sex_data[[#This Row],[ageadj_CI_Lo]],1),"-",ROUND(tum_sex_data[[#This Row],[ageadj_CI_Hi]],1),")")</f>
        <v>(0.6-1.6)</v>
      </c>
      <c r="I203" t="str">
        <f>IF(ISERROR(CONCATENATE(CONCATENATE(ROUND(tum_sex_data[[#This Row],[age_adj_rates]],1),"
"),tum_sex_data[[#This Row],[ci_range]]
)),
"--",
CONCATENATE(CONCATENATE(ROUND(tum_sex_data[[#This Row],[age_adj_rates]],1),"
"),tum_sex_data[[#This Row],[ci_range]]
))</f>
        <v>1.1
(0.6-1.6)</v>
      </c>
    </row>
    <row r="204" spans="1:9" x14ac:dyDescent="0.25">
      <c r="A204">
        <v>2017</v>
      </c>
      <c r="B204" t="s">
        <v>9</v>
      </c>
      <c r="C204" t="s">
        <v>55</v>
      </c>
      <c r="D204">
        <v>72</v>
      </c>
      <c r="E204">
        <v>4.5397110003999996</v>
      </c>
      <c r="F204">
        <v>3.4910912590000001</v>
      </c>
      <c r="G204">
        <v>5.5883307419000001</v>
      </c>
      <c r="H204" t="str">
        <f>_xlfn.CONCAT("(",ROUND(tum_sex_data[[#This Row],[ageadj_CI_Lo]],1),"-",ROUND(tum_sex_data[[#This Row],[ageadj_CI_Hi]],1),")")</f>
        <v>(3.5-5.6)</v>
      </c>
      <c r="I204" t="str">
        <f>IF(ISERROR(CONCATENATE(CONCATENATE(ROUND(tum_sex_data[[#This Row],[age_adj_rates]],1),"
"),tum_sex_data[[#This Row],[ci_range]]
)),
"--",
CONCATENATE(CONCATENATE(ROUND(tum_sex_data[[#This Row],[age_adj_rates]],1),"
"),tum_sex_data[[#This Row],[ci_range]]
))</f>
        <v>4.5
(3.5-5.6)</v>
      </c>
    </row>
    <row r="205" spans="1:9" x14ac:dyDescent="0.25">
      <c r="A205">
        <v>2017</v>
      </c>
      <c r="B205" t="s">
        <v>10</v>
      </c>
      <c r="C205" t="s">
        <v>55</v>
      </c>
      <c r="D205">
        <v>43</v>
      </c>
      <c r="E205">
        <v>2.6675288285000001</v>
      </c>
      <c r="F205">
        <v>1.8702119364000001</v>
      </c>
      <c r="G205">
        <v>3.4648457205000001</v>
      </c>
      <c r="H205" t="str">
        <f>_xlfn.CONCAT("(",ROUND(tum_sex_data[[#This Row],[ageadj_CI_Lo]],1),"-",ROUND(tum_sex_data[[#This Row],[ageadj_CI_Hi]],1),")")</f>
        <v>(1.9-3.5)</v>
      </c>
      <c r="I205" t="str">
        <f>IF(ISERROR(CONCATENATE(CONCATENATE(ROUND(tum_sex_data[[#This Row],[age_adj_rates]],1),"
"),tum_sex_data[[#This Row],[ci_range]]
)),
"--",
CONCATENATE(CONCATENATE(ROUND(tum_sex_data[[#This Row],[age_adj_rates]],1),"
"),tum_sex_data[[#This Row],[ci_range]]
))</f>
        <v>2.7
(1.9-3.5)</v>
      </c>
    </row>
    <row r="206" spans="1:9" x14ac:dyDescent="0.25">
      <c r="A206">
        <v>2017</v>
      </c>
      <c r="B206" t="s">
        <v>11</v>
      </c>
      <c r="C206" t="s">
        <v>55</v>
      </c>
      <c r="D206">
        <v>4</v>
      </c>
      <c r="E206">
        <v>0.20661803840000001</v>
      </c>
      <c r="F206">
        <v>4.1323608000000001E-3</v>
      </c>
      <c r="G206">
        <v>0.40910371610000001</v>
      </c>
      <c r="H206" t="str">
        <f>_xlfn.CONCAT("(",ROUND(tum_sex_data[[#This Row],[ageadj_CI_Lo]],1),"-",ROUND(tum_sex_data[[#This Row],[ageadj_CI_Hi]],1),")")</f>
        <v>(0-0.4)</v>
      </c>
      <c r="I206" t="str">
        <f>IF(ISERROR(CONCATENATE(CONCATENATE(ROUND(tum_sex_data[[#This Row],[age_adj_rates]],1),"
"),tum_sex_data[[#This Row],[ci_range]]
)),
"--",
CONCATENATE(CONCATENATE(ROUND(tum_sex_data[[#This Row],[age_adj_rates]],1),"
"),tum_sex_data[[#This Row],[ci_range]]
))</f>
        <v>0.2
(0-0.4)</v>
      </c>
    </row>
    <row r="207" spans="1:9" x14ac:dyDescent="0.25">
      <c r="A207">
        <v>2017</v>
      </c>
      <c r="B207" t="s">
        <v>12</v>
      </c>
      <c r="C207" t="s">
        <v>55</v>
      </c>
      <c r="D207">
        <v>6</v>
      </c>
      <c r="E207">
        <v>0.30541806560000001</v>
      </c>
      <c r="F207">
        <v>6.10327154E-2</v>
      </c>
      <c r="G207">
        <v>0.54980341580000003</v>
      </c>
      <c r="H207" t="str">
        <f>_xlfn.CONCAT("(",ROUND(tum_sex_data[[#This Row],[ageadj_CI_Lo]],1),"-",ROUND(tum_sex_data[[#This Row],[ageadj_CI_Hi]],1),")")</f>
        <v>(0.1-0.5)</v>
      </c>
      <c r="I207" t="str">
        <f>IF(ISERROR(CONCATENATE(CONCATENATE(ROUND(tum_sex_data[[#This Row],[age_adj_rates]],1),"
"),tum_sex_data[[#This Row],[ci_range]]
)),
"--",
CONCATENATE(CONCATENATE(ROUND(tum_sex_data[[#This Row],[age_adj_rates]],1),"
"),tum_sex_data[[#This Row],[ci_range]]
))</f>
        <v>0.3
(0.1-0.5)</v>
      </c>
    </row>
    <row r="208" spans="1:9" x14ac:dyDescent="0.25">
      <c r="A208">
        <v>2017</v>
      </c>
      <c r="B208" t="s">
        <v>13</v>
      </c>
      <c r="C208" t="s">
        <v>55</v>
      </c>
      <c r="D208">
        <v>7</v>
      </c>
      <c r="E208">
        <v>0.39371405240000001</v>
      </c>
      <c r="F208">
        <v>0.1020466007</v>
      </c>
      <c r="G208">
        <v>0.68538150399999997</v>
      </c>
      <c r="H208" t="str">
        <f>_xlfn.CONCAT("(",ROUND(tum_sex_data[[#This Row],[ageadj_CI_Lo]],1),"-",ROUND(tum_sex_data[[#This Row],[ageadj_CI_Hi]],1),")")</f>
        <v>(0.1-0.7)</v>
      </c>
      <c r="I208" t="str">
        <f>IF(ISERROR(CONCATENATE(CONCATENATE(ROUND(tum_sex_data[[#This Row],[age_adj_rates]],1),"
"),tum_sex_data[[#This Row],[ci_range]]
)),
"--",
CONCATENATE(CONCATENATE(ROUND(tum_sex_data[[#This Row],[age_adj_rates]],1),"
"),tum_sex_data[[#This Row],[ci_range]]
))</f>
        <v>0.4
(0.1-0.7)</v>
      </c>
    </row>
    <row r="209" spans="1:9" x14ac:dyDescent="0.25">
      <c r="A209">
        <v>2017</v>
      </c>
      <c r="B209" t="s">
        <v>14</v>
      </c>
      <c r="C209" t="s">
        <v>55</v>
      </c>
      <c r="D209">
        <v>9</v>
      </c>
      <c r="E209">
        <v>0.56125015330000005</v>
      </c>
      <c r="F209">
        <v>0.19456671980000001</v>
      </c>
      <c r="G209">
        <v>0.92793358680000004</v>
      </c>
      <c r="H209" t="str">
        <f>_xlfn.CONCAT("(",ROUND(tum_sex_data[[#This Row],[ageadj_CI_Lo]],1),"-",ROUND(tum_sex_data[[#This Row],[ageadj_CI_Hi]],1),")")</f>
        <v>(0.2-0.9)</v>
      </c>
      <c r="I209" t="str">
        <f>IF(ISERROR(CONCATENATE(CONCATENATE(ROUND(tum_sex_data[[#This Row],[age_adj_rates]],1),"
"),tum_sex_data[[#This Row],[ci_range]]
)),
"--",
CONCATENATE(CONCATENATE(ROUND(tum_sex_data[[#This Row],[age_adj_rates]],1),"
"),tum_sex_data[[#This Row],[ci_range]]
))</f>
        <v>0.6
(0.2-0.9)</v>
      </c>
    </row>
    <row r="210" spans="1:9" x14ac:dyDescent="0.25">
      <c r="A210">
        <v>2017</v>
      </c>
      <c r="B210" t="s">
        <v>15</v>
      </c>
      <c r="C210" t="s">
        <v>55</v>
      </c>
      <c r="D210">
        <v>19</v>
      </c>
      <c r="E210">
        <v>1.3746936995000001</v>
      </c>
      <c r="F210">
        <v>0.75655602619999995</v>
      </c>
      <c r="G210">
        <v>1.9928313728</v>
      </c>
      <c r="H210" t="str">
        <f>_xlfn.CONCAT("(",ROUND(tum_sex_data[[#This Row],[ageadj_CI_Lo]],1),"-",ROUND(tum_sex_data[[#This Row],[ageadj_CI_Hi]],1),")")</f>
        <v>(0.8-2)</v>
      </c>
      <c r="I210" t="str">
        <f>IF(ISERROR(CONCATENATE(CONCATENATE(ROUND(tum_sex_data[[#This Row],[age_adj_rates]],1),"
"),tum_sex_data[[#This Row],[ci_range]]
)),
"--",
CONCATENATE(CONCATENATE(ROUND(tum_sex_data[[#This Row],[age_adj_rates]],1),"
"),tum_sex_data[[#This Row],[ci_range]]
))</f>
        <v>1.4
(0.8-2)</v>
      </c>
    </row>
    <row r="211" spans="1:9" x14ac:dyDescent="0.25">
      <c r="A211">
        <v>2017</v>
      </c>
      <c r="B211" t="s">
        <v>16</v>
      </c>
      <c r="C211" t="s">
        <v>55</v>
      </c>
      <c r="D211">
        <v>6</v>
      </c>
      <c r="E211">
        <v>0.36964514729999998</v>
      </c>
      <c r="F211">
        <v>7.3867428400000004E-2</v>
      </c>
      <c r="G211">
        <v>0.66542286630000003</v>
      </c>
      <c r="H211" t="str">
        <f>_xlfn.CONCAT("(",ROUND(tum_sex_data[[#This Row],[ageadj_CI_Lo]],1),"-",ROUND(tum_sex_data[[#This Row],[ageadj_CI_Hi]],1),")")</f>
        <v>(0.1-0.7)</v>
      </c>
      <c r="I211" t="str">
        <f>IF(ISERROR(CONCATENATE(CONCATENATE(ROUND(tum_sex_data[[#This Row],[age_adj_rates]],1),"
"),tum_sex_data[[#This Row],[ci_range]]
)),
"--",
CONCATENATE(CONCATENATE(ROUND(tum_sex_data[[#This Row],[age_adj_rates]],1),"
"),tum_sex_data[[#This Row],[ci_range]]
))</f>
        <v>0.4
(0.1-0.7)</v>
      </c>
    </row>
    <row r="212" spans="1:9" x14ac:dyDescent="0.25">
      <c r="A212">
        <v>2017</v>
      </c>
      <c r="B212" t="s">
        <v>17</v>
      </c>
      <c r="C212" t="s">
        <v>55</v>
      </c>
      <c r="D212">
        <v>50</v>
      </c>
      <c r="E212">
        <v>2.8951098548999998</v>
      </c>
      <c r="F212">
        <v>2.0926263450999998</v>
      </c>
      <c r="G212">
        <v>3.6975933646999999</v>
      </c>
      <c r="H212" t="str">
        <f>_xlfn.CONCAT("(",ROUND(tum_sex_data[[#This Row],[ageadj_CI_Lo]],1),"-",ROUND(tum_sex_data[[#This Row],[ageadj_CI_Hi]],1),")")</f>
        <v>(2.1-3.7)</v>
      </c>
      <c r="I212" t="str">
        <f>IF(ISERROR(CONCATENATE(CONCATENATE(ROUND(tum_sex_data[[#This Row],[age_adj_rates]],1),"
"),tum_sex_data[[#This Row],[ci_range]]
)),
"--",
CONCATENATE(CONCATENATE(ROUND(tum_sex_data[[#This Row],[age_adj_rates]],1),"
"),tum_sex_data[[#This Row],[ci_range]]
))</f>
        <v>2.9
(2.1-3.7)</v>
      </c>
    </row>
    <row r="213" spans="1:9" x14ac:dyDescent="0.25">
      <c r="A213">
        <v>2017</v>
      </c>
      <c r="B213" t="s">
        <v>18</v>
      </c>
      <c r="C213" t="s">
        <v>55</v>
      </c>
      <c r="D213">
        <v>23</v>
      </c>
      <c r="E213">
        <v>1.3638887875000001</v>
      </c>
      <c r="F213">
        <v>0.80648346360000001</v>
      </c>
      <c r="G213">
        <v>1.9212941113999999</v>
      </c>
      <c r="H213" t="str">
        <f>_xlfn.CONCAT("(",ROUND(tum_sex_data[[#This Row],[ageadj_CI_Lo]],1),"-",ROUND(tum_sex_data[[#This Row],[ageadj_CI_Hi]],1),")")</f>
        <v>(0.8-1.9)</v>
      </c>
      <c r="I213" t="str">
        <f>IF(ISERROR(CONCATENATE(CONCATENATE(ROUND(tum_sex_data[[#This Row],[age_adj_rates]],1),"
"),tum_sex_data[[#This Row],[ci_range]]
)),
"--",
CONCATENATE(CONCATENATE(ROUND(tum_sex_data[[#This Row],[age_adj_rates]],1),"
"),tum_sex_data[[#This Row],[ci_range]]
))</f>
        <v>1.4
(0.8-1.9)</v>
      </c>
    </row>
    <row r="214" spans="1:9" x14ac:dyDescent="0.25">
      <c r="A214">
        <v>2017</v>
      </c>
      <c r="B214" t="s">
        <v>19</v>
      </c>
      <c r="C214" t="s">
        <v>55</v>
      </c>
      <c r="D214">
        <v>4</v>
      </c>
      <c r="E214">
        <v>0.23228789559999999</v>
      </c>
      <c r="F214">
        <v>4.6457579000000002E-3</v>
      </c>
      <c r="G214">
        <v>0.45993003329999999</v>
      </c>
      <c r="H214" t="str">
        <f>_xlfn.CONCAT("(",ROUND(tum_sex_data[[#This Row],[ageadj_CI_Lo]],1),"-",ROUND(tum_sex_data[[#This Row],[ageadj_CI_Hi]],1),")")</f>
        <v>(0-0.5)</v>
      </c>
      <c r="I214" t="str">
        <f>IF(ISERROR(CONCATENATE(CONCATENATE(ROUND(tum_sex_data[[#This Row],[age_adj_rates]],1),"
"),tum_sex_data[[#This Row],[ci_range]]
)),
"--",
CONCATENATE(CONCATENATE(ROUND(tum_sex_data[[#This Row],[age_adj_rates]],1),"
"),tum_sex_data[[#This Row],[ci_range]]
))</f>
        <v>0.2
(0-0.5)</v>
      </c>
    </row>
    <row r="215" spans="1:9" x14ac:dyDescent="0.25">
      <c r="A215">
        <v>2017</v>
      </c>
      <c r="B215" t="s">
        <v>20</v>
      </c>
      <c r="C215" t="s">
        <v>55</v>
      </c>
      <c r="D215">
        <v>7</v>
      </c>
      <c r="E215">
        <v>0.41556696510000002</v>
      </c>
      <c r="F215">
        <v>0.1077106491</v>
      </c>
      <c r="G215">
        <v>0.72342328099999997</v>
      </c>
      <c r="H215" t="str">
        <f>_xlfn.CONCAT("(",ROUND(tum_sex_data[[#This Row],[ageadj_CI_Lo]],1),"-",ROUND(tum_sex_data[[#This Row],[ageadj_CI_Hi]],1),")")</f>
        <v>(0.1-0.7)</v>
      </c>
      <c r="I215" t="str">
        <f>IF(ISERROR(CONCATENATE(CONCATENATE(ROUND(tum_sex_data[[#This Row],[age_adj_rates]],1),"
"),tum_sex_data[[#This Row],[ci_range]]
)),
"--",
CONCATENATE(CONCATENATE(ROUND(tum_sex_data[[#This Row],[age_adj_rates]],1),"
"),tum_sex_data[[#This Row],[ci_range]]
))</f>
        <v>0.4
(0.1-0.7)</v>
      </c>
    </row>
    <row r="216" spans="1:9" x14ac:dyDescent="0.25">
      <c r="A216">
        <v>2017</v>
      </c>
      <c r="B216" t="s">
        <v>21</v>
      </c>
      <c r="C216" t="s">
        <v>55</v>
      </c>
      <c r="D216">
        <v>14</v>
      </c>
      <c r="E216">
        <v>0.84396885870000005</v>
      </c>
      <c r="F216">
        <v>0.40187093470000002</v>
      </c>
      <c r="G216">
        <v>1.2860667828000001</v>
      </c>
      <c r="H216" t="str">
        <f>_xlfn.CONCAT("(",ROUND(tum_sex_data[[#This Row],[ageadj_CI_Lo]],1),"-",ROUND(tum_sex_data[[#This Row],[ageadj_CI_Hi]],1),")")</f>
        <v>(0.4-1.3)</v>
      </c>
      <c r="I216" t="str">
        <f>IF(ISERROR(CONCATENATE(CONCATENATE(ROUND(tum_sex_data[[#This Row],[age_adj_rates]],1),"
"),tum_sex_data[[#This Row],[ci_range]]
)),
"--",
CONCATENATE(CONCATENATE(ROUND(tum_sex_data[[#This Row],[age_adj_rates]],1),"
"),tum_sex_data[[#This Row],[ci_range]]
))</f>
        <v>0.8
(0.4-1.3)</v>
      </c>
    </row>
    <row r="217" spans="1:9" x14ac:dyDescent="0.25">
      <c r="A217">
        <v>2017</v>
      </c>
      <c r="B217" t="s">
        <v>22</v>
      </c>
      <c r="C217" t="s">
        <v>55</v>
      </c>
      <c r="D217">
        <v>23</v>
      </c>
      <c r="E217">
        <v>1.5190425223999999</v>
      </c>
      <c r="F217">
        <v>0.89822768990000001</v>
      </c>
      <c r="G217">
        <v>2.1398573549000002</v>
      </c>
      <c r="H217" t="str">
        <f>_xlfn.CONCAT("(",ROUND(tum_sex_data[[#This Row],[ageadj_CI_Lo]],1),"-",ROUND(tum_sex_data[[#This Row],[ageadj_CI_Hi]],1),")")</f>
        <v>(0.9-2.1)</v>
      </c>
      <c r="I217" t="str">
        <f>IF(ISERROR(CONCATENATE(CONCATENATE(ROUND(tum_sex_data[[#This Row],[age_adj_rates]],1),"
"),tum_sex_data[[#This Row],[ci_range]]
)),
"--",
CONCATENATE(CONCATENATE(ROUND(tum_sex_data[[#This Row],[age_adj_rates]],1),"
"),tum_sex_data[[#This Row],[ci_range]]
))</f>
        <v>1.5
(0.9-2.1)</v>
      </c>
    </row>
    <row r="218" spans="1:9" x14ac:dyDescent="0.25">
      <c r="A218">
        <v>2017</v>
      </c>
      <c r="B218" t="s">
        <v>23</v>
      </c>
      <c r="C218" t="s">
        <v>55</v>
      </c>
      <c r="D218">
        <v>39</v>
      </c>
      <c r="E218">
        <v>2.5088754752</v>
      </c>
      <c r="F218">
        <v>1.7214619432</v>
      </c>
      <c r="G218">
        <v>3.2962890072</v>
      </c>
      <c r="H218" t="str">
        <f>_xlfn.CONCAT("(",ROUND(tum_sex_data[[#This Row],[ageadj_CI_Lo]],1),"-",ROUND(tum_sex_data[[#This Row],[ageadj_CI_Hi]],1),")")</f>
        <v>(1.7-3.3)</v>
      </c>
      <c r="I218" t="str">
        <f>IF(ISERROR(CONCATENATE(CONCATENATE(ROUND(tum_sex_data[[#This Row],[age_adj_rates]],1),"
"),tum_sex_data[[#This Row],[ci_range]]
)),
"--",
CONCATENATE(CONCATENATE(ROUND(tum_sex_data[[#This Row],[age_adj_rates]],1),"
"),tum_sex_data[[#This Row],[ci_range]]
))</f>
        <v>2.5
(1.7-3.3)</v>
      </c>
    </row>
    <row r="219" spans="1:9" x14ac:dyDescent="0.25">
      <c r="A219">
        <v>2017</v>
      </c>
      <c r="B219" t="s">
        <v>9</v>
      </c>
      <c r="C219" t="s">
        <v>56</v>
      </c>
      <c r="D219">
        <v>14</v>
      </c>
      <c r="E219">
        <v>0.8124200707</v>
      </c>
      <c r="F219">
        <v>0.38684841250000002</v>
      </c>
      <c r="G219">
        <v>1.2379917289</v>
      </c>
      <c r="H219" t="str">
        <f>_xlfn.CONCAT("(",ROUND(tum_sex_data[[#This Row],[ageadj_CI_Lo]],1),"-",ROUND(tum_sex_data[[#This Row],[ageadj_CI_Hi]],1),")")</f>
        <v>(0.4-1.2)</v>
      </c>
      <c r="I219" t="str">
        <f>IF(ISERROR(CONCATENATE(CONCATENATE(ROUND(tum_sex_data[[#This Row],[age_adj_rates]],1),"
"),tum_sex_data[[#This Row],[ci_range]]
)),
"--",
CONCATENATE(CONCATENATE(ROUND(tum_sex_data[[#This Row],[age_adj_rates]],1),"
"),tum_sex_data[[#This Row],[ci_range]]
))</f>
        <v>0.8
(0.4-1.2)</v>
      </c>
    </row>
    <row r="220" spans="1:9" x14ac:dyDescent="0.25">
      <c r="A220">
        <v>2017</v>
      </c>
      <c r="B220" t="s">
        <v>10</v>
      </c>
      <c r="C220" t="s">
        <v>56</v>
      </c>
      <c r="D220">
        <v>31</v>
      </c>
      <c r="E220">
        <v>1.9046529719</v>
      </c>
      <c r="F220">
        <v>1.2341648582</v>
      </c>
      <c r="G220">
        <v>2.5751410854999999</v>
      </c>
      <c r="H220" t="str">
        <f>_xlfn.CONCAT("(",ROUND(tum_sex_data[[#This Row],[ageadj_CI_Lo]],1),"-",ROUND(tum_sex_data[[#This Row],[ageadj_CI_Hi]],1),")")</f>
        <v>(1.2-2.6)</v>
      </c>
      <c r="I220" t="str">
        <f>IF(ISERROR(CONCATENATE(CONCATENATE(ROUND(tum_sex_data[[#This Row],[age_adj_rates]],1),"
"),tum_sex_data[[#This Row],[ci_range]]
)),
"--",
CONCATENATE(CONCATENATE(ROUND(tum_sex_data[[#This Row],[age_adj_rates]],1),"
"),tum_sex_data[[#This Row],[ci_range]]
))</f>
        <v>1.9
(1.2-2.6)</v>
      </c>
    </row>
    <row r="221" spans="1:9" x14ac:dyDescent="0.25">
      <c r="A221">
        <v>2017</v>
      </c>
      <c r="B221" t="s">
        <v>11</v>
      </c>
      <c r="C221" t="s">
        <v>56</v>
      </c>
      <c r="D221">
        <v>3</v>
      </c>
      <c r="E221">
        <v>0.1628252942</v>
      </c>
      <c r="F221">
        <v>0</v>
      </c>
      <c r="G221">
        <v>0.3470794599</v>
      </c>
      <c r="H221" t="str">
        <f>_xlfn.CONCAT("(",ROUND(tum_sex_data[[#This Row],[ageadj_CI_Lo]],1),"-",ROUND(tum_sex_data[[#This Row],[ageadj_CI_Hi]],1),")")</f>
        <v>(0-0.3)</v>
      </c>
      <c r="I221" t="str">
        <f>IF(ISERROR(CONCATENATE(CONCATENATE(ROUND(tum_sex_data[[#This Row],[age_adj_rates]],1),"
"),tum_sex_data[[#This Row],[ci_range]]
)),
"--",
CONCATENATE(CONCATENATE(ROUND(tum_sex_data[[#This Row],[age_adj_rates]],1),"
"),tum_sex_data[[#This Row],[ci_range]]
))</f>
        <v>0.2
(0-0.3)</v>
      </c>
    </row>
    <row r="222" spans="1:9" x14ac:dyDescent="0.25">
      <c r="A222">
        <v>2017</v>
      </c>
      <c r="B222" t="s">
        <v>12</v>
      </c>
      <c r="C222" t="s">
        <v>56</v>
      </c>
      <c r="D222">
        <v>4</v>
      </c>
      <c r="E222">
        <v>0.2116289462</v>
      </c>
      <c r="F222">
        <v>4.2325788999999997E-3</v>
      </c>
      <c r="G222">
        <v>0.4190253135</v>
      </c>
      <c r="H222" t="str">
        <f>_xlfn.CONCAT("(",ROUND(tum_sex_data[[#This Row],[ageadj_CI_Lo]],1),"-",ROUND(tum_sex_data[[#This Row],[ageadj_CI_Hi]],1),")")</f>
        <v>(0-0.4)</v>
      </c>
      <c r="I222" t="str">
        <f>IF(ISERROR(CONCATENATE(CONCATENATE(ROUND(tum_sex_data[[#This Row],[age_adj_rates]],1),"
"),tum_sex_data[[#This Row],[ci_range]]
)),
"--",
CONCATENATE(CONCATENATE(ROUND(tum_sex_data[[#This Row],[age_adj_rates]],1),"
"),tum_sex_data[[#This Row],[ci_range]]
))</f>
        <v>0.2
(0-0.4)</v>
      </c>
    </row>
    <row r="223" spans="1:9" x14ac:dyDescent="0.25">
      <c r="A223">
        <v>2017</v>
      </c>
      <c r="B223" t="s">
        <v>13</v>
      </c>
      <c r="C223" t="s">
        <v>56</v>
      </c>
      <c r="D223">
        <v>7</v>
      </c>
      <c r="E223">
        <v>0.4350633653</v>
      </c>
      <c r="F223">
        <v>0.1127639139</v>
      </c>
      <c r="G223">
        <v>0.75736281670000005</v>
      </c>
      <c r="H223" t="str">
        <f>_xlfn.CONCAT("(",ROUND(tum_sex_data[[#This Row],[ageadj_CI_Lo]],1),"-",ROUND(tum_sex_data[[#This Row],[ageadj_CI_Hi]],1),")")</f>
        <v>(0.1-0.8)</v>
      </c>
      <c r="I223" t="str">
        <f>IF(ISERROR(CONCATENATE(CONCATENATE(ROUND(tum_sex_data[[#This Row],[age_adj_rates]],1),"
"),tum_sex_data[[#This Row],[ci_range]]
)),
"--",
CONCATENATE(CONCATENATE(ROUND(tum_sex_data[[#This Row],[age_adj_rates]],1),"
"),tum_sex_data[[#This Row],[ci_range]]
))</f>
        <v>0.4
(0.1-0.8)</v>
      </c>
    </row>
    <row r="224" spans="1:9" x14ac:dyDescent="0.25">
      <c r="A224">
        <v>2017</v>
      </c>
      <c r="B224" t="s">
        <v>14</v>
      </c>
      <c r="C224" t="s">
        <v>56</v>
      </c>
      <c r="D224">
        <v>4</v>
      </c>
      <c r="E224">
        <v>0.22987355330000001</v>
      </c>
      <c r="F224">
        <v>4.5974711000000001E-3</v>
      </c>
      <c r="G224">
        <v>0.45514963559999999</v>
      </c>
      <c r="H224" t="str">
        <f>_xlfn.CONCAT("(",ROUND(tum_sex_data[[#This Row],[ageadj_CI_Lo]],1),"-",ROUND(tum_sex_data[[#This Row],[ageadj_CI_Hi]],1),")")</f>
        <v>(0-0.5)</v>
      </c>
      <c r="I224" t="str">
        <f>IF(ISERROR(CONCATENATE(CONCATENATE(ROUND(tum_sex_data[[#This Row],[age_adj_rates]],1),"
"),tum_sex_data[[#This Row],[ci_range]]
)),
"--",
CONCATENATE(CONCATENATE(ROUND(tum_sex_data[[#This Row],[age_adj_rates]],1),"
"),tum_sex_data[[#This Row],[ci_range]]
))</f>
        <v>0.2
(0-0.5)</v>
      </c>
    </row>
    <row r="225" spans="1:9" x14ac:dyDescent="0.25">
      <c r="A225">
        <v>2017</v>
      </c>
      <c r="B225" t="s">
        <v>15</v>
      </c>
      <c r="C225" t="s">
        <v>56</v>
      </c>
      <c r="D225">
        <v>8</v>
      </c>
      <c r="E225">
        <v>0.49554343709999998</v>
      </c>
      <c r="F225">
        <v>0.15214935490000001</v>
      </c>
      <c r="G225">
        <v>0.83893751940000005</v>
      </c>
      <c r="H225" t="str">
        <f>_xlfn.CONCAT("(",ROUND(tum_sex_data[[#This Row],[ageadj_CI_Lo]],1),"-",ROUND(tum_sex_data[[#This Row],[ageadj_CI_Hi]],1),")")</f>
        <v>(0.2-0.8)</v>
      </c>
      <c r="I225" t="str">
        <f>IF(ISERROR(CONCATENATE(CONCATENATE(ROUND(tum_sex_data[[#This Row],[age_adj_rates]],1),"
"),tum_sex_data[[#This Row],[ci_range]]
)),
"--",
CONCATENATE(CONCATENATE(ROUND(tum_sex_data[[#This Row],[age_adj_rates]],1),"
"),tum_sex_data[[#This Row],[ci_range]]
))</f>
        <v>0.5
(0.2-0.8)</v>
      </c>
    </row>
    <row r="226" spans="1:9" x14ac:dyDescent="0.25">
      <c r="A226">
        <v>2017</v>
      </c>
      <c r="B226" t="s">
        <v>16</v>
      </c>
      <c r="C226" t="s">
        <v>56</v>
      </c>
      <c r="D226">
        <v>9</v>
      </c>
      <c r="E226">
        <v>0.65195999549999994</v>
      </c>
      <c r="F226">
        <v>0.22601279839999999</v>
      </c>
      <c r="G226">
        <v>1.0779071925000001</v>
      </c>
      <c r="H226" t="str">
        <f>_xlfn.CONCAT("(",ROUND(tum_sex_data[[#This Row],[ageadj_CI_Lo]],1),"-",ROUND(tum_sex_data[[#This Row],[ageadj_CI_Hi]],1),")")</f>
        <v>(0.2-1.1)</v>
      </c>
      <c r="I226" t="str">
        <f>IF(ISERROR(CONCATENATE(CONCATENATE(ROUND(tum_sex_data[[#This Row],[age_adj_rates]],1),"
"),tum_sex_data[[#This Row],[ci_range]]
)),
"--",
CONCATENATE(CONCATENATE(ROUND(tum_sex_data[[#This Row],[age_adj_rates]],1),"
"),tum_sex_data[[#This Row],[ci_range]]
))</f>
        <v>0.7
(0.2-1.1)</v>
      </c>
    </row>
    <row r="227" spans="1:9" x14ac:dyDescent="0.25">
      <c r="A227">
        <v>2017</v>
      </c>
      <c r="B227" t="s">
        <v>17</v>
      </c>
      <c r="C227" t="s">
        <v>56</v>
      </c>
      <c r="D227">
        <v>19</v>
      </c>
      <c r="E227">
        <v>1.0211902295999999</v>
      </c>
      <c r="F227">
        <v>0.56200710200000004</v>
      </c>
      <c r="G227">
        <v>1.4803733573</v>
      </c>
      <c r="H227" t="str">
        <f>_xlfn.CONCAT("(",ROUND(tum_sex_data[[#This Row],[ageadj_CI_Lo]],1),"-",ROUND(tum_sex_data[[#This Row],[ageadj_CI_Hi]],1),")")</f>
        <v>(0.6-1.5)</v>
      </c>
      <c r="I227" t="str">
        <f>IF(ISERROR(CONCATENATE(CONCATENATE(ROUND(tum_sex_data[[#This Row],[age_adj_rates]],1),"
"),tum_sex_data[[#This Row],[ci_range]]
)),
"--",
CONCATENATE(CONCATENATE(ROUND(tum_sex_data[[#This Row],[age_adj_rates]],1),"
"),tum_sex_data[[#This Row],[ci_range]]
))</f>
        <v>1
(0.6-1.5)</v>
      </c>
    </row>
    <row r="228" spans="1:9" x14ac:dyDescent="0.25">
      <c r="A228">
        <v>2017</v>
      </c>
      <c r="B228" t="s">
        <v>18</v>
      </c>
      <c r="C228" t="s">
        <v>56</v>
      </c>
      <c r="D228">
        <v>8</v>
      </c>
      <c r="E228">
        <v>0.44191704529999998</v>
      </c>
      <c r="F228">
        <v>0.13568415659999999</v>
      </c>
      <c r="G228">
        <v>0.74814993389999995</v>
      </c>
      <c r="H228" t="str">
        <f>_xlfn.CONCAT("(",ROUND(tum_sex_data[[#This Row],[ageadj_CI_Lo]],1),"-",ROUND(tum_sex_data[[#This Row],[ageadj_CI_Hi]],1),")")</f>
        <v>(0.1-0.7)</v>
      </c>
      <c r="I228" t="str">
        <f>IF(ISERROR(CONCATENATE(CONCATENATE(ROUND(tum_sex_data[[#This Row],[age_adj_rates]],1),"
"),tum_sex_data[[#This Row],[ci_range]]
)),
"--",
CONCATENATE(CONCATENATE(ROUND(tum_sex_data[[#This Row],[age_adj_rates]],1),"
"),tum_sex_data[[#This Row],[ci_range]]
))</f>
        <v>0.4
(0.1-0.7)</v>
      </c>
    </row>
    <row r="229" spans="1:9" x14ac:dyDescent="0.25">
      <c r="A229">
        <v>2017</v>
      </c>
      <c r="B229" t="s">
        <v>19</v>
      </c>
      <c r="C229" t="s">
        <v>56</v>
      </c>
      <c r="D229">
        <v>1</v>
      </c>
      <c r="E229">
        <v>4.8389106299999998E-2</v>
      </c>
      <c r="F229">
        <v>0</v>
      </c>
      <c r="G229">
        <v>0.14323175460000001</v>
      </c>
      <c r="H229" t="str">
        <f>_xlfn.CONCAT("(",ROUND(tum_sex_data[[#This Row],[ageadj_CI_Lo]],1),"-",ROUND(tum_sex_data[[#This Row],[ageadj_CI_Hi]],1),")")</f>
        <v>(0-0.1)</v>
      </c>
      <c r="I229" t="str">
        <f>IF(ISERROR(CONCATENATE(CONCATENATE(ROUND(tum_sex_data[[#This Row],[age_adj_rates]],1),"
"),tum_sex_data[[#This Row],[ci_range]]
)),
"--",
CONCATENATE(CONCATENATE(ROUND(tum_sex_data[[#This Row],[age_adj_rates]],1),"
"),tum_sex_data[[#This Row],[ci_range]]
))</f>
        <v>0
(0-0.1)</v>
      </c>
    </row>
    <row r="230" spans="1:9" x14ac:dyDescent="0.25">
      <c r="A230">
        <v>2017</v>
      </c>
      <c r="B230" t="s">
        <v>20</v>
      </c>
      <c r="C230" t="s">
        <v>56</v>
      </c>
      <c r="D230">
        <v>4</v>
      </c>
      <c r="E230">
        <v>0.253993464</v>
      </c>
      <c r="F230">
        <v>5.0798693000000004E-3</v>
      </c>
      <c r="G230">
        <v>0.50290705869999996</v>
      </c>
      <c r="H230" t="str">
        <f>_xlfn.CONCAT("(",ROUND(tum_sex_data[[#This Row],[ageadj_CI_Lo]],1),"-",ROUND(tum_sex_data[[#This Row],[ageadj_CI_Hi]],1),")")</f>
        <v>(0-0.5)</v>
      </c>
      <c r="I230" t="str">
        <f>IF(ISERROR(CONCATENATE(CONCATENATE(ROUND(tum_sex_data[[#This Row],[age_adj_rates]],1),"
"),tum_sex_data[[#This Row],[ci_range]]
)),
"--",
CONCATENATE(CONCATENATE(ROUND(tum_sex_data[[#This Row],[age_adj_rates]],1),"
"),tum_sex_data[[#This Row],[ci_range]]
))</f>
        <v>0.3
(0-0.5)</v>
      </c>
    </row>
    <row r="231" spans="1:9" x14ac:dyDescent="0.25">
      <c r="A231">
        <v>2017</v>
      </c>
      <c r="B231" t="s">
        <v>21</v>
      </c>
      <c r="C231" t="s">
        <v>56</v>
      </c>
      <c r="D231">
        <v>4</v>
      </c>
      <c r="E231">
        <v>0.2242407095</v>
      </c>
      <c r="F231">
        <v>4.4848142000000002E-3</v>
      </c>
      <c r="G231">
        <v>0.44399660480000003</v>
      </c>
      <c r="H231" t="str">
        <f>_xlfn.CONCAT("(",ROUND(tum_sex_data[[#This Row],[ageadj_CI_Lo]],1),"-",ROUND(tum_sex_data[[#This Row],[ageadj_CI_Hi]],1),")")</f>
        <v>(0-0.4)</v>
      </c>
      <c r="I231" t="str">
        <f>IF(ISERROR(CONCATENATE(CONCATENATE(ROUND(tum_sex_data[[#This Row],[age_adj_rates]],1),"
"),tum_sex_data[[#This Row],[ci_range]]
)),
"--",
CONCATENATE(CONCATENATE(ROUND(tum_sex_data[[#This Row],[age_adj_rates]],1),"
"),tum_sex_data[[#This Row],[ci_range]]
))</f>
        <v>0.2
(0-0.4)</v>
      </c>
    </row>
    <row r="232" spans="1:9" x14ac:dyDescent="0.25">
      <c r="A232">
        <v>2017</v>
      </c>
      <c r="B232" t="s">
        <v>22</v>
      </c>
      <c r="C232" t="s">
        <v>56</v>
      </c>
      <c r="D232">
        <v>14</v>
      </c>
      <c r="E232">
        <v>0.81262573640000002</v>
      </c>
      <c r="F232">
        <v>0.38694634389999999</v>
      </c>
      <c r="G232">
        <v>1.2383051288</v>
      </c>
      <c r="H232" t="str">
        <f>_xlfn.CONCAT("(",ROUND(tum_sex_data[[#This Row],[ageadj_CI_Lo]],1),"-",ROUND(tum_sex_data[[#This Row],[ageadj_CI_Hi]],1),")")</f>
        <v>(0.4-1.2)</v>
      </c>
      <c r="I232" t="str">
        <f>IF(ISERROR(CONCATENATE(CONCATENATE(ROUND(tum_sex_data[[#This Row],[age_adj_rates]],1),"
"),tum_sex_data[[#This Row],[ci_range]]
)),
"--",
CONCATENATE(CONCATENATE(ROUND(tum_sex_data[[#This Row],[age_adj_rates]],1),"
"),tum_sex_data[[#This Row],[ci_range]]
))</f>
        <v>0.8
(0.4-1.2)</v>
      </c>
    </row>
    <row r="233" spans="1:9" x14ac:dyDescent="0.25">
      <c r="A233">
        <v>2017</v>
      </c>
      <c r="B233" t="s">
        <v>23</v>
      </c>
      <c r="C233" t="s">
        <v>56</v>
      </c>
      <c r="D233">
        <v>16</v>
      </c>
      <c r="E233">
        <v>0.94830781070000003</v>
      </c>
      <c r="F233">
        <v>0.4836369834</v>
      </c>
      <c r="G233">
        <v>1.4129786379</v>
      </c>
      <c r="H233" t="str">
        <f>_xlfn.CONCAT("(",ROUND(tum_sex_data[[#This Row],[ageadj_CI_Lo]],1),"-",ROUND(tum_sex_data[[#This Row],[ageadj_CI_Hi]],1),")")</f>
        <v>(0.5-1.4)</v>
      </c>
      <c r="I233" t="str">
        <f>IF(ISERROR(CONCATENATE(CONCATENATE(ROUND(tum_sex_data[[#This Row],[age_adj_rates]],1),"
"),tum_sex_data[[#This Row],[ci_range]]
)),
"--",
CONCATENATE(CONCATENATE(ROUND(tum_sex_data[[#This Row],[age_adj_rates]],1),"
"),tum_sex_data[[#This Row],[ci_range]]
))</f>
        <v>0.9
(0.5-1.4)</v>
      </c>
    </row>
    <row r="234" spans="1:9" x14ac:dyDescent="0.25">
      <c r="A234">
        <v>2018</v>
      </c>
      <c r="B234" t="s">
        <v>9</v>
      </c>
      <c r="C234" t="s">
        <v>55</v>
      </c>
      <c r="D234">
        <v>57</v>
      </c>
      <c r="E234">
        <v>3.2500423612999998</v>
      </c>
      <c r="F234">
        <v>2.4063042525</v>
      </c>
      <c r="G234">
        <v>4.0937804700999996</v>
      </c>
      <c r="H234" t="str">
        <f>_xlfn.CONCAT("(",ROUND(tum_sex_data[[#This Row],[ageadj_CI_Lo]],1),"-",ROUND(tum_sex_data[[#This Row],[ageadj_CI_Hi]],1),")")</f>
        <v>(2.4-4.1)</v>
      </c>
      <c r="I234" t="str">
        <f>IF(ISERROR(CONCATENATE(CONCATENATE(ROUND(tum_sex_data[[#This Row],[age_adj_rates]],1),"
"),tum_sex_data[[#This Row],[ci_range]]
)),
"--",
CONCATENATE(CONCATENATE(ROUND(tum_sex_data[[#This Row],[age_adj_rates]],1),"
"),tum_sex_data[[#This Row],[ci_range]]
))</f>
        <v>3.3
(2.4-4.1)</v>
      </c>
    </row>
    <row r="235" spans="1:9" x14ac:dyDescent="0.25">
      <c r="A235">
        <v>2018</v>
      </c>
      <c r="B235" t="s">
        <v>10</v>
      </c>
      <c r="C235" t="s">
        <v>55</v>
      </c>
      <c r="D235">
        <v>58</v>
      </c>
      <c r="E235">
        <v>3.3545417140999998</v>
      </c>
      <c r="F235">
        <v>2.4912148176</v>
      </c>
      <c r="G235">
        <v>4.2178686106000001</v>
      </c>
      <c r="H235" t="str">
        <f>_xlfn.CONCAT("(",ROUND(tum_sex_data[[#This Row],[ageadj_CI_Lo]],1),"-",ROUND(tum_sex_data[[#This Row],[ageadj_CI_Hi]],1),")")</f>
        <v>(2.5-4.2)</v>
      </c>
      <c r="I235" t="str">
        <f>IF(ISERROR(CONCATENATE(CONCATENATE(ROUND(tum_sex_data[[#This Row],[age_adj_rates]],1),"
"),tum_sex_data[[#This Row],[ci_range]]
)),
"--",
CONCATENATE(CONCATENATE(ROUND(tum_sex_data[[#This Row],[age_adj_rates]],1),"
"),tum_sex_data[[#This Row],[ci_range]]
))</f>
        <v>3.4
(2.5-4.2)</v>
      </c>
    </row>
    <row r="236" spans="1:9" x14ac:dyDescent="0.25">
      <c r="A236">
        <v>2018</v>
      </c>
      <c r="B236" t="s">
        <v>11</v>
      </c>
      <c r="C236" t="s">
        <v>55</v>
      </c>
      <c r="D236">
        <v>4</v>
      </c>
      <c r="E236">
        <v>0.27767088420000002</v>
      </c>
      <c r="F236">
        <v>5.5534177000000004E-3</v>
      </c>
      <c r="G236">
        <v>0.54978835059999998</v>
      </c>
      <c r="H236" t="str">
        <f>_xlfn.CONCAT("(",ROUND(tum_sex_data[[#This Row],[ageadj_CI_Lo]],1),"-",ROUND(tum_sex_data[[#This Row],[ageadj_CI_Hi]],1),")")</f>
        <v>(0-0.5)</v>
      </c>
      <c r="I236" t="str">
        <f>IF(ISERROR(CONCATENATE(CONCATENATE(ROUND(tum_sex_data[[#This Row],[age_adj_rates]],1),"
"),tum_sex_data[[#This Row],[ci_range]]
)),
"--",
CONCATENATE(CONCATENATE(ROUND(tum_sex_data[[#This Row],[age_adj_rates]],1),"
"),tum_sex_data[[#This Row],[ci_range]]
))</f>
        <v>0.3
(0-0.5)</v>
      </c>
    </row>
    <row r="237" spans="1:9" x14ac:dyDescent="0.25">
      <c r="A237">
        <v>2018</v>
      </c>
      <c r="B237" t="s">
        <v>12</v>
      </c>
      <c r="C237" t="s">
        <v>55</v>
      </c>
      <c r="D237">
        <v>3</v>
      </c>
      <c r="E237">
        <v>0.15205608330000001</v>
      </c>
      <c r="F237">
        <v>0</v>
      </c>
      <c r="G237">
        <v>0.32412373979999998</v>
      </c>
      <c r="H237" t="str">
        <f>_xlfn.CONCAT("(",ROUND(tum_sex_data[[#This Row],[ageadj_CI_Lo]],1),"-",ROUND(tum_sex_data[[#This Row],[ageadj_CI_Hi]],1),")")</f>
        <v>(0-0.3)</v>
      </c>
      <c r="I237" t="str">
        <f>IF(ISERROR(CONCATENATE(CONCATENATE(ROUND(tum_sex_data[[#This Row],[age_adj_rates]],1),"
"),tum_sex_data[[#This Row],[ci_range]]
)),
"--",
CONCATENATE(CONCATENATE(ROUND(tum_sex_data[[#This Row],[age_adj_rates]],1),"
"),tum_sex_data[[#This Row],[ci_range]]
))</f>
        <v>0.2
(0-0.3)</v>
      </c>
    </row>
    <row r="238" spans="1:9" x14ac:dyDescent="0.25">
      <c r="A238">
        <v>2018</v>
      </c>
      <c r="B238" t="s">
        <v>13</v>
      </c>
      <c r="C238" t="s">
        <v>55</v>
      </c>
      <c r="D238">
        <v>6</v>
      </c>
      <c r="E238">
        <v>0.37767722780000001</v>
      </c>
      <c r="F238">
        <v>7.54725059E-2</v>
      </c>
      <c r="G238">
        <v>0.67988194970000004</v>
      </c>
      <c r="H238" t="str">
        <f>_xlfn.CONCAT("(",ROUND(tum_sex_data[[#This Row],[ageadj_CI_Lo]],1),"-",ROUND(tum_sex_data[[#This Row],[ageadj_CI_Hi]],1),")")</f>
        <v>(0.1-0.7)</v>
      </c>
      <c r="I238" t="str">
        <f>IF(ISERROR(CONCATENATE(CONCATENATE(ROUND(tum_sex_data[[#This Row],[age_adj_rates]],1),"
"),tum_sex_data[[#This Row],[ci_range]]
)),
"--",
CONCATENATE(CONCATENATE(ROUND(tum_sex_data[[#This Row],[age_adj_rates]],1),"
"),tum_sex_data[[#This Row],[ci_range]]
))</f>
        <v>0.4
(0.1-0.7)</v>
      </c>
    </row>
    <row r="239" spans="1:9" x14ac:dyDescent="0.25">
      <c r="A239">
        <v>2018</v>
      </c>
      <c r="B239" t="s">
        <v>14</v>
      </c>
      <c r="C239" t="s">
        <v>55</v>
      </c>
      <c r="D239">
        <v>9</v>
      </c>
      <c r="E239">
        <v>0.60397227590000002</v>
      </c>
      <c r="F239">
        <v>0.20937705570000001</v>
      </c>
      <c r="G239">
        <v>0.99856749619999996</v>
      </c>
      <c r="H239" t="str">
        <f>_xlfn.CONCAT("(",ROUND(tum_sex_data[[#This Row],[ageadj_CI_Lo]],1),"-",ROUND(tum_sex_data[[#This Row],[ageadj_CI_Hi]],1),")")</f>
        <v>(0.2-1)</v>
      </c>
      <c r="I239" t="str">
        <f>IF(ISERROR(CONCATENATE(CONCATENATE(ROUND(tum_sex_data[[#This Row],[age_adj_rates]],1),"
"),tum_sex_data[[#This Row],[ci_range]]
)),
"--",
CONCATENATE(CONCATENATE(ROUND(tum_sex_data[[#This Row],[age_adj_rates]],1),"
"),tum_sex_data[[#This Row],[ci_range]]
))</f>
        <v>0.6
(0.2-1)</v>
      </c>
    </row>
    <row r="240" spans="1:9" x14ac:dyDescent="0.25">
      <c r="A240">
        <v>2018</v>
      </c>
      <c r="B240" t="s">
        <v>15</v>
      </c>
      <c r="C240" t="s">
        <v>55</v>
      </c>
      <c r="D240">
        <v>30</v>
      </c>
      <c r="E240">
        <v>1.9462424973000001</v>
      </c>
      <c r="F240">
        <v>1.2497885640999999</v>
      </c>
      <c r="G240">
        <v>2.6426964306</v>
      </c>
      <c r="H240" t="str">
        <f>_xlfn.CONCAT("(",ROUND(tum_sex_data[[#This Row],[ageadj_CI_Lo]],1),"-",ROUND(tum_sex_data[[#This Row],[ageadj_CI_Hi]],1),")")</f>
        <v>(1.2-2.6)</v>
      </c>
      <c r="I240" t="str">
        <f>IF(ISERROR(CONCATENATE(CONCATENATE(ROUND(tum_sex_data[[#This Row],[age_adj_rates]],1),"
"),tum_sex_data[[#This Row],[ci_range]]
)),
"--",
CONCATENATE(CONCATENATE(ROUND(tum_sex_data[[#This Row],[age_adj_rates]],1),"
"),tum_sex_data[[#This Row],[ci_range]]
))</f>
        <v>1.9
(1.2-2.6)</v>
      </c>
    </row>
    <row r="241" spans="1:9" x14ac:dyDescent="0.25">
      <c r="A241">
        <v>2018</v>
      </c>
      <c r="B241" t="s">
        <v>16</v>
      </c>
      <c r="C241" t="s">
        <v>55</v>
      </c>
      <c r="D241">
        <v>6</v>
      </c>
      <c r="E241">
        <v>0.40016375180000002</v>
      </c>
      <c r="F241">
        <v>7.9966063300000001E-2</v>
      </c>
      <c r="G241">
        <v>0.72036144020000004</v>
      </c>
      <c r="H241" t="str">
        <f>_xlfn.CONCAT("(",ROUND(tum_sex_data[[#This Row],[ageadj_CI_Lo]],1),"-",ROUND(tum_sex_data[[#This Row],[ageadj_CI_Hi]],1),")")</f>
        <v>(0.1-0.7)</v>
      </c>
      <c r="I241" t="str">
        <f>IF(ISERROR(CONCATENATE(CONCATENATE(ROUND(tum_sex_data[[#This Row],[age_adj_rates]],1),"
"),tum_sex_data[[#This Row],[ci_range]]
)),
"--",
CONCATENATE(CONCATENATE(ROUND(tum_sex_data[[#This Row],[age_adj_rates]],1),"
"),tum_sex_data[[#This Row],[ci_range]]
))</f>
        <v>0.4
(0.1-0.7)</v>
      </c>
    </row>
    <row r="242" spans="1:9" x14ac:dyDescent="0.25">
      <c r="A242">
        <v>2018</v>
      </c>
      <c r="B242" t="s">
        <v>17</v>
      </c>
      <c r="C242" t="s">
        <v>55</v>
      </c>
      <c r="D242">
        <v>58</v>
      </c>
      <c r="E242">
        <v>3.2512021887000002</v>
      </c>
      <c r="F242">
        <v>2.4144708153000001</v>
      </c>
      <c r="G242">
        <v>4.0879335619999999</v>
      </c>
      <c r="H242" t="str">
        <f>_xlfn.CONCAT("(",ROUND(tum_sex_data[[#This Row],[ageadj_CI_Lo]],1),"-",ROUND(tum_sex_data[[#This Row],[ageadj_CI_Hi]],1),")")</f>
        <v>(2.4-4.1)</v>
      </c>
      <c r="I242" t="str">
        <f>IF(ISERROR(CONCATENATE(CONCATENATE(ROUND(tum_sex_data[[#This Row],[age_adj_rates]],1),"
"),tum_sex_data[[#This Row],[ci_range]]
)),
"--",
CONCATENATE(CONCATENATE(ROUND(tum_sex_data[[#This Row],[age_adj_rates]],1),"
"),tum_sex_data[[#This Row],[ci_range]]
))</f>
        <v>3.3
(2.4-4.1)</v>
      </c>
    </row>
    <row r="243" spans="1:9" x14ac:dyDescent="0.25">
      <c r="A243">
        <v>2018</v>
      </c>
      <c r="B243" t="s">
        <v>18</v>
      </c>
      <c r="C243" t="s">
        <v>55</v>
      </c>
      <c r="D243">
        <v>24</v>
      </c>
      <c r="E243">
        <v>1.3217419486999999</v>
      </c>
      <c r="F243">
        <v>0.7929350355</v>
      </c>
      <c r="G243">
        <v>1.8505488618999999</v>
      </c>
      <c r="H243" t="str">
        <f>_xlfn.CONCAT("(",ROUND(tum_sex_data[[#This Row],[ageadj_CI_Lo]],1),"-",ROUND(tum_sex_data[[#This Row],[ageadj_CI_Hi]],1),")")</f>
        <v>(0.8-1.9)</v>
      </c>
      <c r="I243" t="str">
        <f>IF(ISERROR(CONCATENATE(CONCATENATE(ROUND(tum_sex_data[[#This Row],[age_adj_rates]],1),"
"),tum_sex_data[[#This Row],[ci_range]]
)),
"--",
CONCATENATE(CONCATENATE(ROUND(tum_sex_data[[#This Row],[age_adj_rates]],1),"
"),tum_sex_data[[#This Row],[ci_range]]
))</f>
        <v>1.3
(0.8-1.9)</v>
      </c>
    </row>
    <row r="244" spans="1:9" x14ac:dyDescent="0.25">
      <c r="A244">
        <v>2018</v>
      </c>
      <c r="B244" t="s">
        <v>19</v>
      </c>
      <c r="C244" t="s">
        <v>55</v>
      </c>
      <c r="D244">
        <v>4</v>
      </c>
      <c r="E244">
        <v>0.22748776600000001</v>
      </c>
      <c r="F244">
        <v>4.5497552999999996E-3</v>
      </c>
      <c r="G244">
        <v>0.45042577680000001</v>
      </c>
      <c r="H244" t="str">
        <f>_xlfn.CONCAT("(",ROUND(tum_sex_data[[#This Row],[ageadj_CI_Lo]],1),"-",ROUND(tum_sex_data[[#This Row],[ageadj_CI_Hi]],1),")")</f>
        <v>(0-0.5)</v>
      </c>
      <c r="I244" t="str">
        <f>IF(ISERROR(CONCATENATE(CONCATENATE(ROUND(tum_sex_data[[#This Row],[age_adj_rates]],1),"
"),tum_sex_data[[#This Row],[ci_range]]
)),
"--",
CONCATENATE(CONCATENATE(ROUND(tum_sex_data[[#This Row],[age_adj_rates]],1),"
"),tum_sex_data[[#This Row],[ci_range]]
))</f>
        <v>0.2
(0-0.5)</v>
      </c>
    </row>
    <row r="245" spans="1:9" x14ac:dyDescent="0.25">
      <c r="A245">
        <v>2018</v>
      </c>
      <c r="B245" t="s">
        <v>20</v>
      </c>
      <c r="C245" t="s">
        <v>55</v>
      </c>
      <c r="D245">
        <v>6</v>
      </c>
      <c r="E245">
        <v>0.3234009739</v>
      </c>
      <c r="F245">
        <v>6.46263002E-2</v>
      </c>
      <c r="G245">
        <v>0.58217564749999995</v>
      </c>
      <c r="H245" t="str">
        <f>_xlfn.CONCAT("(",ROUND(tum_sex_data[[#This Row],[ageadj_CI_Lo]],1),"-",ROUND(tum_sex_data[[#This Row],[ageadj_CI_Hi]],1),")")</f>
        <v>(0.1-0.6)</v>
      </c>
      <c r="I245" t="str">
        <f>IF(ISERROR(CONCATENATE(CONCATENATE(ROUND(tum_sex_data[[#This Row],[age_adj_rates]],1),"
"),tum_sex_data[[#This Row],[ci_range]]
)),
"--",
CONCATENATE(CONCATENATE(ROUND(tum_sex_data[[#This Row],[age_adj_rates]],1),"
"),tum_sex_data[[#This Row],[ci_range]]
))</f>
        <v>0.3
(0.1-0.6)</v>
      </c>
    </row>
    <row r="246" spans="1:9" x14ac:dyDescent="0.25">
      <c r="A246">
        <v>2018</v>
      </c>
      <c r="B246" t="s">
        <v>21</v>
      </c>
      <c r="C246" t="s">
        <v>55</v>
      </c>
      <c r="D246">
        <v>5</v>
      </c>
      <c r="E246">
        <v>0.2704558152</v>
      </c>
      <c r="F246">
        <v>3.3390840800000002E-2</v>
      </c>
      <c r="G246">
        <v>0.50752078950000001</v>
      </c>
      <c r="H246" t="str">
        <f>_xlfn.CONCAT("(",ROUND(tum_sex_data[[#This Row],[ageadj_CI_Lo]],1),"-",ROUND(tum_sex_data[[#This Row],[ageadj_CI_Hi]],1),")")</f>
        <v>(0-0.5)</v>
      </c>
      <c r="I246" t="str">
        <f>IF(ISERROR(CONCATENATE(CONCATENATE(ROUND(tum_sex_data[[#This Row],[age_adj_rates]],1),"
"),tum_sex_data[[#This Row],[ci_range]]
)),
"--",
CONCATENATE(CONCATENATE(ROUND(tum_sex_data[[#This Row],[age_adj_rates]],1),"
"),tum_sex_data[[#This Row],[ci_range]]
))</f>
        <v>0.3
(0-0.5)</v>
      </c>
    </row>
    <row r="247" spans="1:9" x14ac:dyDescent="0.25">
      <c r="A247">
        <v>2018</v>
      </c>
      <c r="B247" t="s">
        <v>22</v>
      </c>
      <c r="C247" t="s">
        <v>55</v>
      </c>
      <c r="D247">
        <v>13</v>
      </c>
      <c r="E247">
        <v>0.80081527429999999</v>
      </c>
      <c r="F247">
        <v>0.36548713230000002</v>
      </c>
      <c r="G247">
        <v>1.2361434162</v>
      </c>
      <c r="H247" t="str">
        <f>_xlfn.CONCAT("(",ROUND(tum_sex_data[[#This Row],[ageadj_CI_Lo]],1),"-",ROUND(tum_sex_data[[#This Row],[ageadj_CI_Hi]],1),")")</f>
        <v>(0.4-1.2)</v>
      </c>
      <c r="I247" t="str">
        <f>IF(ISERROR(CONCATENATE(CONCATENATE(ROUND(tum_sex_data[[#This Row],[age_adj_rates]],1),"
"),tum_sex_data[[#This Row],[ci_range]]
)),
"--",
CONCATENATE(CONCATENATE(ROUND(tum_sex_data[[#This Row],[age_adj_rates]],1),"
"),tum_sex_data[[#This Row],[ci_range]]
))</f>
        <v>0.8
(0.4-1.2)</v>
      </c>
    </row>
    <row r="248" spans="1:9" x14ac:dyDescent="0.25">
      <c r="A248">
        <v>2018</v>
      </c>
      <c r="B248" t="s">
        <v>23</v>
      </c>
      <c r="C248" t="s">
        <v>55</v>
      </c>
      <c r="D248">
        <v>22</v>
      </c>
      <c r="E248">
        <v>1.2898979461</v>
      </c>
      <c r="F248">
        <v>0.75088390049999998</v>
      </c>
      <c r="G248">
        <v>1.8289119918000001</v>
      </c>
      <c r="H248" t="str">
        <f>_xlfn.CONCAT("(",ROUND(tum_sex_data[[#This Row],[ageadj_CI_Lo]],1),"-",ROUND(tum_sex_data[[#This Row],[ageadj_CI_Hi]],1),")")</f>
        <v>(0.8-1.8)</v>
      </c>
      <c r="I248" t="str">
        <f>IF(ISERROR(CONCATENATE(CONCATENATE(ROUND(tum_sex_data[[#This Row],[age_adj_rates]],1),"
"),tum_sex_data[[#This Row],[ci_range]]
)),
"--",
CONCATENATE(CONCATENATE(ROUND(tum_sex_data[[#This Row],[age_adj_rates]],1),"
"),tum_sex_data[[#This Row],[ci_range]]
))</f>
        <v>1.3
(0.8-1.8)</v>
      </c>
    </row>
    <row r="249" spans="1:9" x14ac:dyDescent="0.25">
      <c r="A249">
        <v>2018</v>
      </c>
      <c r="B249" t="s">
        <v>9</v>
      </c>
      <c r="C249" t="s">
        <v>56</v>
      </c>
      <c r="D249">
        <v>9</v>
      </c>
      <c r="E249">
        <v>0.46087948270000001</v>
      </c>
      <c r="F249">
        <v>0.15977155400000001</v>
      </c>
      <c r="G249">
        <v>0.76198741130000003</v>
      </c>
      <c r="H249" t="str">
        <f>_xlfn.CONCAT("(",ROUND(tum_sex_data[[#This Row],[ageadj_CI_Lo]],1),"-",ROUND(tum_sex_data[[#This Row],[ageadj_CI_Hi]],1),")")</f>
        <v>(0.2-0.8)</v>
      </c>
      <c r="I249" t="str">
        <f>IF(ISERROR(CONCATENATE(CONCATENATE(ROUND(tum_sex_data[[#This Row],[age_adj_rates]],1),"
"),tum_sex_data[[#This Row],[ci_range]]
)),
"--",
CONCATENATE(CONCATENATE(ROUND(tum_sex_data[[#This Row],[age_adj_rates]],1),"
"),tum_sex_data[[#This Row],[ci_range]]
))</f>
        <v>0.5
(0.2-0.8)</v>
      </c>
    </row>
    <row r="250" spans="1:9" x14ac:dyDescent="0.25">
      <c r="A250">
        <v>2018</v>
      </c>
      <c r="B250" t="s">
        <v>10</v>
      </c>
      <c r="C250" t="s">
        <v>56</v>
      </c>
      <c r="D250">
        <v>18</v>
      </c>
      <c r="E250">
        <v>0.91926549489999998</v>
      </c>
      <c r="F250">
        <v>0.49458650300000001</v>
      </c>
      <c r="G250">
        <v>1.3439444867999999</v>
      </c>
      <c r="H250" t="str">
        <f>_xlfn.CONCAT("(",ROUND(tum_sex_data[[#This Row],[ageadj_CI_Lo]],1),"-",ROUND(tum_sex_data[[#This Row],[ageadj_CI_Hi]],1),")")</f>
        <v>(0.5-1.3)</v>
      </c>
      <c r="I250" t="str">
        <f>IF(ISERROR(CONCATENATE(CONCATENATE(ROUND(tum_sex_data[[#This Row],[age_adj_rates]],1),"
"),tum_sex_data[[#This Row],[ci_range]]
)),
"--",
CONCATENATE(CONCATENATE(ROUND(tum_sex_data[[#This Row],[age_adj_rates]],1),"
"),tum_sex_data[[#This Row],[ci_range]]
))</f>
        <v>0.9
(0.5-1.3)</v>
      </c>
    </row>
    <row r="251" spans="1:9" x14ac:dyDescent="0.25">
      <c r="A251">
        <v>2018</v>
      </c>
      <c r="B251" t="s">
        <v>11</v>
      </c>
      <c r="C251" t="s">
        <v>56</v>
      </c>
      <c r="D251">
        <v>4</v>
      </c>
      <c r="E251">
        <v>0.2264427608</v>
      </c>
      <c r="F251">
        <v>4.5288552000000001E-3</v>
      </c>
      <c r="G251">
        <v>0.44835666639999999</v>
      </c>
      <c r="H251" t="str">
        <f>_xlfn.CONCAT("(",ROUND(tum_sex_data[[#This Row],[ageadj_CI_Lo]],1),"-",ROUND(tum_sex_data[[#This Row],[ageadj_CI_Hi]],1),")")</f>
        <v>(0-0.4)</v>
      </c>
      <c r="I251" t="str">
        <f>IF(ISERROR(CONCATENATE(CONCATENATE(ROUND(tum_sex_data[[#This Row],[age_adj_rates]],1),"
"),tum_sex_data[[#This Row],[ci_range]]
)),
"--",
CONCATENATE(CONCATENATE(ROUND(tum_sex_data[[#This Row],[age_adj_rates]],1),"
"),tum_sex_data[[#This Row],[ci_range]]
))</f>
        <v>0.2
(0-0.4)</v>
      </c>
    </row>
    <row r="252" spans="1:9" x14ac:dyDescent="0.25">
      <c r="A252">
        <v>2018</v>
      </c>
      <c r="B252" t="s">
        <v>12</v>
      </c>
      <c r="C252" t="s">
        <v>56</v>
      </c>
      <c r="D252">
        <v>7</v>
      </c>
      <c r="E252">
        <v>0.34466558289999999</v>
      </c>
      <c r="F252">
        <v>8.9333745899999997E-2</v>
      </c>
      <c r="G252">
        <v>0.5999974199</v>
      </c>
      <c r="H252" t="str">
        <f>_xlfn.CONCAT("(",ROUND(tum_sex_data[[#This Row],[ageadj_CI_Lo]],1),"-",ROUND(tum_sex_data[[#This Row],[ageadj_CI_Hi]],1),")")</f>
        <v>(0.1-0.6)</v>
      </c>
      <c r="I252" t="str">
        <f>IF(ISERROR(CONCATENATE(CONCATENATE(ROUND(tum_sex_data[[#This Row],[age_adj_rates]],1),"
"),tum_sex_data[[#This Row],[ci_range]]
)),
"--",
CONCATENATE(CONCATENATE(ROUND(tum_sex_data[[#This Row],[age_adj_rates]],1),"
"),tum_sex_data[[#This Row],[ci_range]]
))</f>
        <v>0.3
(0.1-0.6)</v>
      </c>
    </row>
    <row r="253" spans="1:9" x14ac:dyDescent="0.25">
      <c r="A253">
        <v>2018</v>
      </c>
      <c r="B253" t="s">
        <v>13</v>
      </c>
      <c r="C253" t="s">
        <v>56</v>
      </c>
      <c r="D253">
        <v>6</v>
      </c>
      <c r="E253">
        <v>0.31292905440000002</v>
      </c>
      <c r="F253">
        <v>6.2533661500000004E-2</v>
      </c>
      <c r="G253">
        <v>0.56332444729999998</v>
      </c>
      <c r="H253" t="str">
        <f>_xlfn.CONCAT("(",ROUND(tum_sex_data[[#This Row],[ageadj_CI_Lo]],1),"-",ROUND(tum_sex_data[[#This Row],[ageadj_CI_Hi]],1),")")</f>
        <v>(0.1-0.6)</v>
      </c>
      <c r="I253" t="str">
        <f>IF(ISERROR(CONCATENATE(CONCATENATE(ROUND(tum_sex_data[[#This Row],[age_adj_rates]],1),"
"),tum_sex_data[[#This Row],[ci_range]]
)),
"--",
CONCATENATE(CONCATENATE(ROUND(tum_sex_data[[#This Row],[age_adj_rates]],1),"
"),tum_sex_data[[#This Row],[ci_range]]
))</f>
        <v>0.3
(0.1-0.6)</v>
      </c>
    </row>
    <row r="254" spans="1:9" x14ac:dyDescent="0.25">
      <c r="A254">
        <v>2018</v>
      </c>
      <c r="B254" t="s">
        <v>14</v>
      </c>
      <c r="C254" t="s">
        <v>56</v>
      </c>
      <c r="D254">
        <v>1</v>
      </c>
      <c r="E254">
        <v>4.7385215500000001E-2</v>
      </c>
      <c r="F254">
        <v>0</v>
      </c>
      <c r="G254">
        <v>0.14026023779999999</v>
      </c>
      <c r="H254" t="str">
        <f>_xlfn.CONCAT("(",ROUND(tum_sex_data[[#This Row],[ageadj_CI_Lo]],1),"-",ROUND(tum_sex_data[[#This Row],[ageadj_CI_Hi]],1),")")</f>
        <v>(0-0.1)</v>
      </c>
      <c r="I254" t="str">
        <f>IF(ISERROR(CONCATENATE(CONCATENATE(ROUND(tum_sex_data[[#This Row],[age_adj_rates]],1),"
"),tum_sex_data[[#This Row],[ci_range]]
)),
"--",
CONCATENATE(CONCATENATE(ROUND(tum_sex_data[[#This Row],[age_adj_rates]],1),"
"),tum_sex_data[[#This Row],[ci_range]]
))</f>
        <v>0
(0-0.1)</v>
      </c>
    </row>
    <row r="255" spans="1:9" x14ac:dyDescent="0.25">
      <c r="A255">
        <v>2018</v>
      </c>
      <c r="B255" t="s">
        <v>15</v>
      </c>
      <c r="C255" t="s">
        <v>56</v>
      </c>
      <c r="D255">
        <v>12</v>
      </c>
      <c r="E255">
        <v>0.68300663399999995</v>
      </c>
      <c r="F255">
        <v>0.29655925129999999</v>
      </c>
      <c r="G255">
        <v>1.0694540167</v>
      </c>
      <c r="H255" t="str">
        <f>_xlfn.CONCAT("(",ROUND(tum_sex_data[[#This Row],[ageadj_CI_Lo]],1),"-",ROUND(tum_sex_data[[#This Row],[ageadj_CI_Hi]],1),")")</f>
        <v>(0.3-1.1)</v>
      </c>
      <c r="I255" t="str">
        <f>IF(ISERROR(CONCATENATE(CONCATENATE(ROUND(tum_sex_data[[#This Row],[age_adj_rates]],1),"
"),tum_sex_data[[#This Row],[ci_range]]
)),
"--",
CONCATENATE(CONCATENATE(ROUND(tum_sex_data[[#This Row],[age_adj_rates]],1),"
"),tum_sex_data[[#This Row],[ci_range]]
))</f>
        <v>0.7
(0.3-1.1)</v>
      </c>
    </row>
    <row r="256" spans="1:9" x14ac:dyDescent="0.25">
      <c r="A256">
        <v>2018</v>
      </c>
      <c r="B256" t="s">
        <v>16</v>
      </c>
      <c r="C256" t="s">
        <v>56</v>
      </c>
      <c r="D256">
        <v>5</v>
      </c>
      <c r="E256">
        <v>0.25133008649999999</v>
      </c>
      <c r="F256">
        <v>3.1029552500000002E-2</v>
      </c>
      <c r="G256">
        <v>0.47163062059999999</v>
      </c>
      <c r="H256" t="str">
        <f>_xlfn.CONCAT("(",ROUND(tum_sex_data[[#This Row],[ageadj_CI_Lo]],1),"-",ROUND(tum_sex_data[[#This Row],[ageadj_CI_Hi]],1),")")</f>
        <v>(0-0.5)</v>
      </c>
      <c r="I256" t="str">
        <f>IF(ISERROR(CONCATENATE(CONCATENATE(ROUND(tum_sex_data[[#This Row],[age_adj_rates]],1),"
"),tum_sex_data[[#This Row],[ci_range]]
)),
"--",
CONCATENATE(CONCATENATE(ROUND(tum_sex_data[[#This Row],[age_adj_rates]],1),"
"),tum_sex_data[[#This Row],[ci_range]]
))</f>
        <v>0.3
(0-0.5)</v>
      </c>
    </row>
    <row r="257" spans="1:9" x14ac:dyDescent="0.25">
      <c r="A257">
        <v>2018</v>
      </c>
      <c r="B257" t="s">
        <v>17</v>
      </c>
      <c r="C257" t="s">
        <v>56</v>
      </c>
      <c r="D257">
        <v>13</v>
      </c>
      <c r="E257">
        <v>0.74217192809999999</v>
      </c>
      <c r="F257">
        <v>0.33872267220000002</v>
      </c>
      <c r="G257">
        <v>1.1456211839999999</v>
      </c>
      <c r="H257" t="str">
        <f>_xlfn.CONCAT("(",ROUND(tum_sex_data[[#This Row],[ageadj_CI_Lo]],1),"-",ROUND(tum_sex_data[[#This Row],[ageadj_CI_Hi]],1),")")</f>
        <v>(0.3-1.1)</v>
      </c>
      <c r="I257" t="str">
        <f>IF(ISERROR(CONCATENATE(CONCATENATE(ROUND(tum_sex_data[[#This Row],[age_adj_rates]],1),"
"),tum_sex_data[[#This Row],[ci_range]]
)),
"--",
CONCATENATE(CONCATENATE(ROUND(tum_sex_data[[#This Row],[age_adj_rates]],1),"
"),tum_sex_data[[#This Row],[ci_range]]
))</f>
        <v>0.7
(0.3-1.1)</v>
      </c>
    </row>
    <row r="258" spans="1:9" x14ac:dyDescent="0.25">
      <c r="A258">
        <v>2018</v>
      </c>
      <c r="B258" t="s">
        <v>18</v>
      </c>
      <c r="C258" t="s">
        <v>56</v>
      </c>
      <c r="D258">
        <v>3</v>
      </c>
      <c r="E258">
        <v>0.15655965559999999</v>
      </c>
      <c r="F258">
        <v>0</v>
      </c>
      <c r="G258">
        <v>0.3337235838</v>
      </c>
      <c r="H258" t="str">
        <f>_xlfn.CONCAT("(",ROUND(tum_sex_data[[#This Row],[ageadj_CI_Lo]],1),"-",ROUND(tum_sex_data[[#This Row],[ageadj_CI_Hi]],1),")")</f>
        <v>(0-0.3)</v>
      </c>
      <c r="I258" t="str">
        <f>IF(ISERROR(CONCATENATE(CONCATENATE(ROUND(tum_sex_data[[#This Row],[age_adj_rates]],1),"
"),tum_sex_data[[#This Row],[ci_range]]
)),
"--",
CONCATENATE(CONCATENATE(ROUND(tum_sex_data[[#This Row],[age_adj_rates]],1),"
"),tum_sex_data[[#This Row],[ci_range]]
))</f>
        <v>0.2
(0-0.3)</v>
      </c>
    </row>
    <row r="259" spans="1:9" x14ac:dyDescent="0.25">
      <c r="A259">
        <v>2018</v>
      </c>
      <c r="B259" t="s">
        <v>19</v>
      </c>
      <c r="C259" t="s">
        <v>56</v>
      </c>
      <c r="D259">
        <v>1</v>
      </c>
      <c r="E259">
        <v>4.6140537699999998E-2</v>
      </c>
      <c r="F259">
        <v>0</v>
      </c>
      <c r="G259">
        <v>0.1365759916</v>
      </c>
      <c r="H259" t="str">
        <f>_xlfn.CONCAT("(",ROUND(tum_sex_data[[#This Row],[ageadj_CI_Lo]],1),"-",ROUND(tum_sex_data[[#This Row],[ageadj_CI_Hi]],1),")")</f>
        <v>(0-0.1)</v>
      </c>
      <c r="I259" t="str">
        <f>IF(ISERROR(CONCATENATE(CONCATENATE(ROUND(tum_sex_data[[#This Row],[age_adj_rates]],1),"
"),tum_sex_data[[#This Row],[ci_range]]
)),
"--",
CONCATENATE(CONCATENATE(ROUND(tum_sex_data[[#This Row],[age_adj_rates]],1),"
"),tum_sex_data[[#This Row],[ci_range]]
))</f>
        <v>0
(0-0.1)</v>
      </c>
    </row>
    <row r="260" spans="1:9" x14ac:dyDescent="0.25">
      <c r="A260">
        <v>2018</v>
      </c>
      <c r="B260" t="s">
        <v>21</v>
      </c>
      <c r="C260" t="s">
        <v>56</v>
      </c>
      <c r="D260">
        <v>3</v>
      </c>
      <c r="E260">
        <v>0.15512472099999999</v>
      </c>
      <c r="F260">
        <v>0</v>
      </c>
      <c r="G260">
        <v>0.33066486789999999</v>
      </c>
      <c r="H260" t="str">
        <f>_xlfn.CONCAT("(",ROUND(tum_sex_data[[#This Row],[ageadj_CI_Lo]],1),"-",ROUND(tum_sex_data[[#This Row],[ageadj_CI_Hi]],1),")")</f>
        <v>(0-0.3)</v>
      </c>
      <c r="I260" t="str">
        <f>IF(ISERROR(CONCATENATE(CONCATENATE(ROUND(tum_sex_data[[#This Row],[age_adj_rates]],1),"
"),tum_sex_data[[#This Row],[ci_range]]
)),
"--",
CONCATENATE(CONCATENATE(ROUND(tum_sex_data[[#This Row],[age_adj_rates]],1),"
"),tum_sex_data[[#This Row],[ci_range]]
))</f>
        <v>0.2
(0-0.3)</v>
      </c>
    </row>
    <row r="261" spans="1:9" x14ac:dyDescent="0.25">
      <c r="A261">
        <v>2018</v>
      </c>
      <c r="B261" t="s">
        <v>22</v>
      </c>
      <c r="C261" t="s">
        <v>56</v>
      </c>
      <c r="D261">
        <v>12</v>
      </c>
      <c r="E261">
        <v>0.76422249740000003</v>
      </c>
      <c r="F261">
        <v>0.33182291409999998</v>
      </c>
      <c r="G261">
        <v>1.1966220808000001</v>
      </c>
      <c r="H261" t="str">
        <f>_xlfn.CONCAT("(",ROUND(tum_sex_data[[#This Row],[ageadj_CI_Lo]],1),"-",ROUND(tum_sex_data[[#This Row],[ageadj_CI_Hi]],1),")")</f>
        <v>(0.3-1.2)</v>
      </c>
      <c r="I261" t="str">
        <f>IF(ISERROR(CONCATENATE(CONCATENATE(ROUND(tum_sex_data[[#This Row],[age_adj_rates]],1),"
"),tum_sex_data[[#This Row],[ci_range]]
)),
"--",
CONCATENATE(CONCATENATE(ROUND(tum_sex_data[[#This Row],[age_adj_rates]],1),"
"),tum_sex_data[[#This Row],[ci_range]]
))</f>
        <v>0.8
(0.3-1.2)</v>
      </c>
    </row>
    <row r="262" spans="1:9" x14ac:dyDescent="0.25">
      <c r="A262">
        <v>2018</v>
      </c>
      <c r="B262" t="s">
        <v>23</v>
      </c>
      <c r="C262" t="s">
        <v>56</v>
      </c>
      <c r="D262">
        <v>17</v>
      </c>
      <c r="E262">
        <v>0.93951289680000005</v>
      </c>
      <c r="F262">
        <v>0.49289681540000002</v>
      </c>
      <c r="G262">
        <v>1.3861289780999999</v>
      </c>
      <c r="H262" t="str">
        <f>_xlfn.CONCAT("(",ROUND(tum_sex_data[[#This Row],[ageadj_CI_Lo]],1),"-",ROUND(tum_sex_data[[#This Row],[ageadj_CI_Hi]],1),")")</f>
        <v>(0.5-1.4)</v>
      </c>
      <c r="I262" t="str">
        <f>IF(ISERROR(CONCATENATE(CONCATENATE(ROUND(tum_sex_data[[#This Row],[age_adj_rates]],1),"
"),tum_sex_data[[#This Row],[ci_range]]
)),
"--",
CONCATENATE(CONCATENATE(ROUND(tum_sex_data[[#This Row],[age_adj_rates]],1),"
"),tum_sex_data[[#This Row],[ci_range]]
))</f>
        <v>0.9
(0.5-1.4)</v>
      </c>
    </row>
    <row r="263" spans="1:9" x14ac:dyDescent="0.25">
      <c r="A263">
        <v>2019</v>
      </c>
      <c r="B263" t="s">
        <v>9</v>
      </c>
      <c r="C263" t="s">
        <v>55</v>
      </c>
      <c r="D263">
        <v>62</v>
      </c>
      <c r="E263">
        <v>3.4418273948999998</v>
      </c>
      <c r="F263">
        <v>2.5850868629999999</v>
      </c>
      <c r="G263">
        <v>4.2985679267999997</v>
      </c>
      <c r="H263" t="str">
        <f>_xlfn.CONCAT("(",ROUND(tum_sex_data[[#This Row],[ageadj_CI_Lo]],1),"-",ROUND(tum_sex_data[[#This Row],[ageadj_CI_Hi]],1),")")</f>
        <v>(2.6-4.3)</v>
      </c>
      <c r="I263" t="str">
        <f>IF(ISERROR(CONCATENATE(CONCATENATE(ROUND(tum_sex_data[[#This Row],[age_adj_rates]],1),"
"),tum_sex_data[[#This Row],[ci_range]]
)),
"--",
CONCATENATE(CONCATENATE(ROUND(tum_sex_data[[#This Row],[age_adj_rates]],1),"
"),tum_sex_data[[#This Row],[ci_range]]
))</f>
        <v>3.4
(2.6-4.3)</v>
      </c>
    </row>
    <row r="264" spans="1:9" x14ac:dyDescent="0.25">
      <c r="A264">
        <v>2019</v>
      </c>
      <c r="B264" t="s">
        <v>10</v>
      </c>
      <c r="C264" t="s">
        <v>55</v>
      </c>
      <c r="D264">
        <v>43</v>
      </c>
      <c r="E264">
        <v>2.4458542749999999</v>
      </c>
      <c r="F264">
        <v>1.7147952859</v>
      </c>
      <c r="G264">
        <v>3.1769132642</v>
      </c>
      <c r="H264" t="str">
        <f>_xlfn.CONCAT("(",ROUND(tum_sex_data[[#This Row],[ageadj_CI_Lo]],1),"-",ROUND(tum_sex_data[[#This Row],[ageadj_CI_Hi]],1),")")</f>
        <v>(1.7-3.2)</v>
      </c>
      <c r="I264" t="str">
        <f>IF(ISERROR(CONCATENATE(CONCATENATE(ROUND(tum_sex_data[[#This Row],[age_adj_rates]],1),"
"),tum_sex_data[[#This Row],[ci_range]]
)),
"--",
CONCATENATE(CONCATENATE(ROUND(tum_sex_data[[#This Row],[age_adj_rates]],1),"
"),tum_sex_data[[#This Row],[ci_range]]
))</f>
        <v>2.4
(1.7-3.2)</v>
      </c>
    </row>
    <row r="265" spans="1:9" x14ac:dyDescent="0.25">
      <c r="A265">
        <v>2019</v>
      </c>
      <c r="B265" t="s">
        <v>11</v>
      </c>
      <c r="C265" t="s">
        <v>55</v>
      </c>
      <c r="D265">
        <v>7</v>
      </c>
      <c r="E265">
        <v>0.36550401900000001</v>
      </c>
      <c r="F265">
        <v>9.4734852499999994E-2</v>
      </c>
      <c r="G265">
        <v>0.6362731855</v>
      </c>
      <c r="H265" t="str">
        <f>_xlfn.CONCAT("(",ROUND(tum_sex_data[[#This Row],[ageadj_CI_Lo]],1),"-",ROUND(tum_sex_data[[#This Row],[ageadj_CI_Hi]],1),")")</f>
        <v>(0.1-0.6)</v>
      </c>
      <c r="I265" t="str">
        <f>IF(ISERROR(CONCATENATE(CONCATENATE(ROUND(tum_sex_data[[#This Row],[age_adj_rates]],1),"
"),tum_sex_data[[#This Row],[ci_range]]
)),
"--",
CONCATENATE(CONCATENATE(ROUND(tum_sex_data[[#This Row],[age_adj_rates]],1),"
"),tum_sex_data[[#This Row],[ci_range]]
))</f>
        <v>0.4
(0.1-0.6)</v>
      </c>
    </row>
    <row r="266" spans="1:9" x14ac:dyDescent="0.25">
      <c r="A266">
        <v>2019</v>
      </c>
      <c r="B266" t="s">
        <v>12</v>
      </c>
      <c r="C266" t="s">
        <v>55</v>
      </c>
      <c r="D266">
        <v>8</v>
      </c>
      <c r="E266">
        <v>0.49455094929999999</v>
      </c>
      <c r="F266">
        <v>0.15184462600000001</v>
      </c>
      <c r="G266">
        <v>0.83725727260000005</v>
      </c>
      <c r="H266" t="str">
        <f>_xlfn.CONCAT("(",ROUND(tum_sex_data[[#This Row],[ageadj_CI_Lo]],1),"-",ROUND(tum_sex_data[[#This Row],[ageadj_CI_Hi]],1),")")</f>
        <v>(0.2-0.8)</v>
      </c>
      <c r="I266" t="str">
        <f>IF(ISERROR(CONCATENATE(CONCATENATE(ROUND(tum_sex_data[[#This Row],[age_adj_rates]],1),"
"),tum_sex_data[[#This Row],[ci_range]]
)),
"--",
CONCATENATE(CONCATENATE(ROUND(tum_sex_data[[#This Row],[age_adj_rates]],1),"
"),tum_sex_data[[#This Row],[ci_range]]
))</f>
        <v>0.5
(0.2-0.8)</v>
      </c>
    </row>
    <row r="267" spans="1:9" x14ac:dyDescent="0.25">
      <c r="A267">
        <v>2019</v>
      </c>
      <c r="B267" t="s">
        <v>13</v>
      </c>
      <c r="C267" t="s">
        <v>55</v>
      </c>
      <c r="D267">
        <v>9</v>
      </c>
      <c r="E267">
        <v>0.51924788960000001</v>
      </c>
      <c r="F267">
        <v>0.18000593509999999</v>
      </c>
      <c r="G267">
        <v>0.85848984409999995</v>
      </c>
      <c r="H267" t="str">
        <f>_xlfn.CONCAT("(",ROUND(tum_sex_data[[#This Row],[ageadj_CI_Lo]],1),"-",ROUND(tum_sex_data[[#This Row],[ageadj_CI_Hi]],1),")")</f>
        <v>(0.2-0.9)</v>
      </c>
      <c r="I267" t="str">
        <f>IF(ISERROR(CONCATENATE(CONCATENATE(ROUND(tum_sex_data[[#This Row],[age_adj_rates]],1),"
"),tum_sex_data[[#This Row],[ci_range]]
)),
"--",
CONCATENATE(CONCATENATE(ROUND(tum_sex_data[[#This Row],[age_adj_rates]],1),"
"),tum_sex_data[[#This Row],[ci_range]]
))</f>
        <v>0.5
(0.2-0.9)</v>
      </c>
    </row>
    <row r="268" spans="1:9" x14ac:dyDescent="0.25">
      <c r="A268">
        <v>2019</v>
      </c>
      <c r="B268" t="s">
        <v>14</v>
      </c>
      <c r="C268" t="s">
        <v>55</v>
      </c>
      <c r="D268">
        <v>5</v>
      </c>
      <c r="E268">
        <v>0.34193933739999999</v>
      </c>
      <c r="F268">
        <v>4.2216293199999998E-2</v>
      </c>
      <c r="G268">
        <v>0.6416623816</v>
      </c>
      <c r="H268" t="str">
        <f>_xlfn.CONCAT("(",ROUND(tum_sex_data[[#This Row],[ageadj_CI_Lo]],1),"-",ROUND(tum_sex_data[[#This Row],[ageadj_CI_Hi]],1),")")</f>
        <v>(0-0.6)</v>
      </c>
      <c r="I268" t="str">
        <f>IF(ISERROR(CONCATENATE(CONCATENATE(ROUND(tum_sex_data[[#This Row],[age_adj_rates]],1),"
"),tum_sex_data[[#This Row],[ci_range]]
)),
"--",
CONCATENATE(CONCATENATE(ROUND(tum_sex_data[[#This Row],[age_adj_rates]],1),"
"),tum_sex_data[[#This Row],[ci_range]]
))</f>
        <v>0.3
(0-0.6)</v>
      </c>
    </row>
    <row r="269" spans="1:9" x14ac:dyDescent="0.25">
      <c r="A269">
        <v>2019</v>
      </c>
      <c r="B269" t="s">
        <v>15</v>
      </c>
      <c r="C269" t="s">
        <v>55</v>
      </c>
      <c r="D269">
        <v>21</v>
      </c>
      <c r="E269">
        <v>1.3852423822</v>
      </c>
      <c r="F269">
        <v>0.79276442879999998</v>
      </c>
      <c r="G269">
        <v>1.9777203355999999</v>
      </c>
      <c r="H269" t="str">
        <f>_xlfn.CONCAT("(",ROUND(tum_sex_data[[#This Row],[ageadj_CI_Lo]],1),"-",ROUND(tum_sex_data[[#This Row],[ageadj_CI_Hi]],1),")")</f>
        <v>(0.8-2)</v>
      </c>
      <c r="I269" t="str">
        <f>IF(ISERROR(CONCATENATE(CONCATENATE(ROUND(tum_sex_data[[#This Row],[age_adj_rates]],1),"
"),tum_sex_data[[#This Row],[ci_range]]
)),
"--",
CONCATENATE(CONCATENATE(ROUND(tum_sex_data[[#This Row],[age_adj_rates]],1),"
"),tum_sex_data[[#This Row],[ci_range]]
))</f>
        <v>1.4
(0.8-2)</v>
      </c>
    </row>
    <row r="270" spans="1:9" x14ac:dyDescent="0.25">
      <c r="A270">
        <v>2019</v>
      </c>
      <c r="B270" t="s">
        <v>16</v>
      </c>
      <c r="C270" t="s">
        <v>55</v>
      </c>
      <c r="D270">
        <v>1</v>
      </c>
      <c r="E270">
        <v>5.0555988000000003E-2</v>
      </c>
      <c r="F270">
        <v>0</v>
      </c>
      <c r="G270">
        <v>0.14964572440000001</v>
      </c>
      <c r="H270" t="str">
        <f>_xlfn.CONCAT("(",ROUND(tum_sex_data[[#This Row],[ageadj_CI_Lo]],1),"-",ROUND(tum_sex_data[[#This Row],[ageadj_CI_Hi]],1),")")</f>
        <v>(0-0.1)</v>
      </c>
      <c r="I270" t="str">
        <f>IF(ISERROR(CONCATENATE(CONCATENATE(ROUND(tum_sex_data[[#This Row],[age_adj_rates]],1),"
"),tum_sex_data[[#This Row],[ci_range]]
)),
"--",
CONCATENATE(CONCATENATE(ROUND(tum_sex_data[[#This Row],[age_adj_rates]],1),"
"),tum_sex_data[[#This Row],[ci_range]]
))</f>
        <v>0.1
(0-0.1)</v>
      </c>
    </row>
    <row r="271" spans="1:9" x14ac:dyDescent="0.25">
      <c r="A271">
        <v>2019</v>
      </c>
      <c r="B271" t="s">
        <v>17</v>
      </c>
      <c r="C271" t="s">
        <v>55</v>
      </c>
      <c r="D271">
        <v>62</v>
      </c>
      <c r="E271">
        <v>3.3595776996</v>
      </c>
      <c r="F271">
        <v>2.5233107823999998</v>
      </c>
      <c r="G271">
        <v>4.1958446168999997</v>
      </c>
      <c r="H271" t="str">
        <f>_xlfn.CONCAT("(",ROUND(tum_sex_data[[#This Row],[ageadj_CI_Lo]],1),"-",ROUND(tum_sex_data[[#This Row],[ageadj_CI_Hi]],1),")")</f>
        <v>(2.5-4.2)</v>
      </c>
      <c r="I271" t="str">
        <f>IF(ISERROR(CONCATENATE(CONCATENATE(ROUND(tum_sex_data[[#This Row],[age_adj_rates]],1),"
"),tum_sex_data[[#This Row],[ci_range]]
)),
"--",
CONCATENATE(CONCATENATE(ROUND(tum_sex_data[[#This Row],[age_adj_rates]],1),"
"),tum_sex_data[[#This Row],[ci_range]]
))</f>
        <v>3.4
(2.5-4.2)</v>
      </c>
    </row>
    <row r="272" spans="1:9" x14ac:dyDescent="0.25">
      <c r="A272">
        <v>2019</v>
      </c>
      <c r="B272" t="s">
        <v>18</v>
      </c>
      <c r="C272" t="s">
        <v>55</v>
      </c>
      <c r="D272">
        <v>22</v>
      </c>
      <c r="E272">
        <v>1.2140991688</v>
      </c>
      <c r="F272">
        <v>0.70675941630000005</v>
      </c>
      <c r="G272">
        <v>1.7214389213000001</v>
      </c>
      <c r="H272" t="str">
        <f>_xlfn.CONCAT("(",ROUND(tum_sex_data[[#This Row],[ageadj_CI_Lo]],1),"-",ROUND(tum_sex_data[[#This Row],[ageadj_CI_Hi]],1),")")</f>
        <v>(0.7-1.7)</v>
      </c>
      <c r="I272" t="str">
        <f>IF(ISERROR(CONCATENATE(CONCATENATE(ROUND(tum_sex_data[[#This Row],[age_adj_rates]],1),"
"),tum_sex_data[[#This Row],[ci_range]]
)),
"--",
CONCATENATE(CONCATENATE(ROUND(tum_sex_data[[#This Row],[age_adj_rates]],1),"
"),tum_sex_data[[#This Row],[ci_range]]
))</f>
        <v>1.2
(0.7-1.7)</v>
      </c>
    </row>
    <row r="273" spans="1:9" x14ac:dyDescent="0.25">
      <c r="A273">
        <v>2019</v>
      </c>
      <c r="B273" t="s">
        <v>19</v>
      </c>
      <c r="C273" t="s">
        <v>55</v>
      </c>
      <c r="D273">
        <v>4</v>
      </c>
      <c r="E273">
        <v>0.24662702710000001</v>
      </c>
      <c r="F273">
        <v>4.9325404999999998E-3</v>
      </c>
      <c r="G273">
        <v>0.48832151369999999</v>
      </c>
      <c r="H273" t="str">
        <f>_xlfn.CONCAT("(",ROUND(tum_sex_data[[#This Row],[ageadj_CI_Lo]],1),"-",ROUND(tum_sex_data[[#This Row],[ageadj_CI_Hi]],1),")")</f>
        <v>(0-0.5)</v>
      </c>
      <c r="I273" t="str">
        <f>IF(ISERROR(CONCATENATE(CONCATENATE(ROUND(tum_sex_data[[#This Row],[age_adj_rates]],1),"
"),tum_sex_data[[#This Row],[ci_range]]
)),
"--",
CONCATENATE(CONCATENATE(ROUND(tum_sex_data[[#This Row],[age_adj_rates]],1),"
"),tum_sex_data[[#This Row],[ci_range]]
))</f>
        <v>0.2
(0-0.5)</v>
      </c>
    </row>
    <row r="274" spans="1:9" x14ac:dyDescent="0.25">
      <c r="A274">
        <v>2019</v>
      </c>
      <c r="B274" t="s">
        <v>20</v>
      </c>
      <c r="C274" t="s">
        <v>55</v>
      </c>
      <c r="D274">
        <v>5</v>
      </c>
      <c r="E274">
        <v>0.27145166599999998</v>
      </c>
      <c r="F274">
        <v>3.35137899E-2</v>
      </c>
      <c r="G274">
        <v>0.50938954209999998</v>
      </c>
      <c r="H274" t="str">
        <f>_xlfn.CONCAT("(",ROUND(tum_sex_data[[#This Row],[ageadj_CI_Lo]],1),"-",ROUND(tum_sex_data[[#This Row],[ageadj_CI_Hi]],1),")")</f>
        <v>(0-0.5)</v>
      </c>
      <c r="I274" t="str">
        <f>IF(ISERROR(CONCATENATE(CONCATENATE(ROUND(tum_sex_data[[#This Row],[age_adj_rates]],1),"
"),tum_sex_data[[#This Row],[ci_range]]
)),
"--",
CONCATENATE(CONCATENATE(ROUND(tum_sex_data[[#This Row],[age_adj_rates]],1),"
"),tum_sex_data[[#This Row],[ci_range]]
))</f>
        <v>0.3
(0-0.5)</v>
      </c>
    </row>
    <row r="275" spans="1:9" x14ac:dyDescent="0.25">
      <c r="A275">
        <v>2019</v>
      </c>
      <c r="B275" t="s">
        <v>21</v>
      </c>
      <c r="C275" t="s">
        <v>55</v>
      </c>
      <c r="D275">
        <v>6</v>
      </c>
      <c r="E275">
        <v>0.31494803100000002</v>
      </c>
      <c r="F275">
        <v>6.2937120299999996E-2</v>
      </c>
      <c r="G275">
        <v>0.56695894170000005</v>
      </c>
      <c r="H275" t="str">
        <f>_xlfn.CONCAT("(",ROUND(tum_sex_data[[#This Row],[ageadj_CI_Lo]],1),"-",ROUND(tum_sex_data[[#This Row],[ageadj_CI_Hi]],1),")")</f>
        <v>(0.1-0.6)</v>
      </c>
      <c r="I275" t="str">
        <f>IF(ISERROR(CONCATENATE(CONCATENATE(ROUND(tum_sex_data[[#This Row],[age_adj_rates]],1),"
"),tum_sex_data[[#This Row],[ci_range]]
)),
"--",
CONCATENATE(CONCATENATE(ROUND(tum_sex_data[[#This Row],[age_adj_rates]],1),"
"),tum_sex_data[[#This Row],[ci_range]]
))</f>
        <v>0.3
(0.1-0.6)</v>
      </c>
    </row>
    <row r="276" spans="1:9" x14ac:dyDescent="0.25">
      <c r="A276">
        <v>2019</v>
      </c>
      <c r="B276" t="s">
        <v>22</v>
      </c>
      <c r="C276" t="s">
        <v>55</v>
      </c>
      <c r="D276">
        <v>13</v>
      </c>
      <c r="E276">
        <v>0.82114740949999998</v>
      </c>
      <c r="F276">
        <v>0.37476659289999997</v>
      </c>
      <c r="G276">
        <v>1.2675282261</v>
      </c>
      <c r="H276" t="str">
        <f>_xlfn.CONCAT("(",ROUND(tum_sex_data[[#This Row],[ageadj_CI_Lo]],1),"-",ROUND(tum_sex_data[[#This Row],[ageadj_CI_Hi]],1),")")</f>
        <v>(0.4-1.3)</v>
      </c>
      <c r="I276" t="str">
        <f>IF(ISERROR(CONCATENATE(CONCATENATE(ROUND(tum_sex_data[[#This Row],[age_adj_rates]],1),"
"),tum_sex_data[[#This Row],[ci_range]]
)),
"--",
CONCATENATE(CONCATENATE(ROUND(tum_sex_data[[#This Row],[age_adj_rates]],1),"
"),tum_sex_data[[#This Row],[ci_range]]
))</f>
        <v>0.8
(0.4-1.3)</v>
      </c>
    </row>
    <row r="277" spans="1:9" x14ac:dyDescent="0.25">
      <c r="A277">
        <v>2019</v>
      </c>
      <c r="B277" t="s">
        <v>23</v>
      </c>
      <c r="C277" t="s">
        <v>55</v>
      </c>
      <c r="D277">
        <v>27</v>
      </c>
      <c r="E277">
        <v>1.6129371409</v>
      </c>
      <c r="F277">
        <v>1.0045337418</v>
      </c>
      <c r="G277">
        <v>2.2213405399999999</v>
      </c>
      <c r="H277" t="str">
        <f>_xlfn.CONCAT("(",ROUND(tum_sex_data[[#This Row],[ageadj_CI_Lo]],1),"-",ROUND(tum_sex_data[[#This Row],[ageadj_CI_Hi]],1),")")</f>
        <v>(1-2.2)</v>
      </c>
      <c r="I277" t="str">
        <f>IF(ISERROR(CONCATENATE(CONCATENATE(ROUND(tum_sex_data[[#This Row],[age_adj_rates]],1),"
"),tum_sex_data[[#This Row],[ci_range]]
)),
"--",
CONCATENATE(CONCATENATE(ROUND(tum_sex_data[[#This Row],[age_adj_rates]],1),"
"),tum_sex_data[[#This Row],[ci_range]]
))</f>
        <v>1.6
(1-2.2)</v>
      </c>
    </row>
    <row r="278" spans="1:9" x14ac:dyDescent="0.25">
      <c r="A278">
        <v>2019</v>
      </c>
      <c r="B278" t="s">
        <v>9</v>
      </c>
      <c r="C278" t="s">
        <v>56</v>
      </c>
      <c r="D278">
        <v>18</v>
      </c>
      <c r="E278">
        <v>1.0019644042</v>
      </c>
      <c r="F278">
        <v>0.53908046539999999</v>
      </c>
      <c r="G278">
        <v>1.4648483430000001</v>
      </c>
      <c r="H278" t="str">
        <f>_xlfn.CONCAT("(",ROUND(tum_sex_data[[#This Row],[ageadj_CI_Lo]],1),"-",ROUND(tum_sex_data[[#This Row],[ageadj_CI_Hi]],1),")")</f>
        <v>(0.5-1.5)</v>
      </c>
      <c r="I278" t="str">
        <f>IF(ISERROR(CONCATENATE(CONCATENATE(ROUND(tum_sex_data[[#This Row],[age_adj_rates]],1),"
"),tum_sex_data[[#This Row],[ci_range]]
)),
"--",
CONCATENATE(CONCATENATE(ROUND(tum_sex_data[[#This Row],[age_adj_rates]],1),"
"),tum_sex_data[[#This Row],[ci_range]]
))</f>
        <v>1
(0.5-1.5)</v>
      </c>
    </row>
    <row r="279" spans="1:9" x14ac:dyDescent="0.25">
      <c r="A279">
        <v>2019</v>
      </c>
      <c r="B279" t="s">
        <v>10</v>
      </c>
      <c r="C279" t="s">
        <v>56</v>
      </c>
      <c r="D279">
        <v>23</v>
      </c>
      <c r="E279">
        <v>1.2296055239000001</v>
      </c>
      <c r="F279">
        <v>0.72708019219999998</v>
      </c>
      <c r="G279">
        <v>1.7321308554999999</v>
      </c>
      <c r="H279" t="str">
        <f>_xlfn.CONCAT("(",ROUND(tum_sex_data[[#This Row],[ageadj_CI_Lo]],1),"-",ROUND(tum_sex_data[[#This Row],[ageadj_CI_Hi]],1),")")</f>
        <v>(0.7-1.7)</v>
      </c>
      <c r="I279" t="str">
        <f>IF(ISERROR(CONCATENATE(CONCATENATE(ROUND(tum_sex_data[[#This Row],[age_adj_rates]],1),"
"),tum_sex_data[[#This Row],[ci_range]]
)),
"--",
CONCATENATE(CONCATENATE(ROUND(tum_sex_data[[#This Row],[age_adj_rates]],1),"
"),tum_sex_data[[#This Row],[ci_range]]
))</f>
        <v>1.2
(0.7-1.7)</v>
      </c>
    </row>
    <row r="280" spans="1:9" x14ac:dyDescent="0.25">
      <c r="A280">
        <v>2019</v>
      </c>
      <c r="B280" t="s">
        <v>11</v>
      </c>
      <c r="C280" t="s">
        <v>56</v>
      </c>
      <c r="D280">
        <v>6</v>
      </c>
      <c r="E280">
        <v>0.27163504020000001</v>
      </c>
      <c r="F280">
        <v>5.4281740199999998E-2</v>
      </c>
      <c r="G280">
        <v>0.48898834009999997</v>
      </c>
      <c r="H280" t="str">
        <f>_xlfn.CONCAT("(",ROUND(tum_sex_data[[#This Row],[ageadj_CI_Lo]],1),"-",ROUND(tum_sex_data[[#This Row],[ageadj_CI_Hi]],1),")")</f>
        <v>(0.1-0.5)</v>
      </c>
      <c r="I280" t="str">
        <f>IF(ISERROR(CONCATENATE(CONCATENATE(ROUND(tum_sex_data[[#This Row],[age_adj_rates]],1),"
"),tum_sex_data[[#This Row],[ci_range]]
)),
"--",
CONCATENATE(CONCATENATE(ROUND(tum_sex_data[[#This Row],[age_adj_rates]],1),"
"),tum_sex_data[[#This Row],[ci_range]]
))</f>
        <v>0.3
(0.1-0.5)</v>
      </c>
    </row>
    <row r="281" spans="1:9" x14ac:dyDescent="0.25">
      <c r="A281">
        <v>2019</v>
      </c>
      <c r="B281" t="s">
        <v>12</v>
      </c>
      <c r="C281" t="s">
        <v>56</v>
      </c>
      <c r="D281">
        <v>7</v>
      </c>
      <c r="E281">
        <v>0.39270101369999999</v>
      </c>
      <c r="F281">
        <v>0.10178403160000001</v>
      </c>
      <c r="G281">
        <v>0.68361799590000005</v>
      </c>
      <c r="H281" t="str">
        <f>_xlfn.CONCAT("(",ROUND(tum_sex_data[[#This Row],[ageadj_CI_Lo]],1),"-",ROUND(tum_sex_data[[#This Row],[ageadj_CI_Hi]],1),")")</f>
        <v>(0.1-0.7)</v>
      </c>
      <c r="I281" t="str">
        <f>IF(ISERROR(CONCATENATE(CONCATENATE(ROUND(tum_sex_data[[#This Row],[age_adj_rates]],1),"
"),tum_sex_data[[#This Row],[ci_range]]
)),
"--",
CONCATENATE(CONCATENATE(ROUND(tum_sex_data[[#This Row],[age_adj_rates]],1),"
"),tum_sex_data[[#This Row],[ci_range]]
))</f>
        <v>0.4
(0.1-0.7)</v>
      </c>
    </row>
    <row r="282" spans="1:9" x14ac:dyDescent="0.25">
      <c r="A282">
        <v>2019</v>
      </c>
      <c r="B282" t="s">
        <v>13</v>
      </c>
      <c r="C282" t="s">
        <v>56</v>
      </c>
      <c r="D282">
        <v>8</v>
      </c>
      <c r="E282">
        <v>0.41150652659999998</v>
      </c>
      <c r="F282">
        <v>0.12634705230000001</v>
      </c>
      <c r="G282">
        <v>0.69666600099999998</v>
      </c>
      <c r="H282" t="str">
        <f>_xlfn.CONCAT("(",ROUND(tum_sex_data[[#This Row],[ageadj_CI_Lo]],1),"-",ROUND(tum_sex_data[[#This Row],[ageadj_CI_Hi]],1),")")</f>
        <v>(0.1-0.7)</v>
      </c>
      <c r="I282" t="str">
        <f>IF(ISERROR(CONCATENATE(CONCATENATE(ROUND(tum_sex_data[[#This Row],[age_adj_rates]],1),"
"),tum_sex_data[[#This Row],[ci_range]]
)),
"--",
CONCATENATE(CONCATENATE(ROUND(tum_sex_data[[#This Row],[age_adj_rates]],1),"
"),tum_sex_data[[#This Row],[ci_range]]
))</f>
        <v>0.4
(0.1-0.7)</v>
      </c>
    </row>
    <row r="283" spans="1:9" x14ac:dyDescent="0.25">
      <c r="A283">
        <v>2019</v>
      </c>
      <c r="B283" t="s">
        <v>14</v>
      </c>
      <c r="C283" t="s">
        <v>56</v>
      </c>
      <c r="D283">
        <v>5</v>
      </c>
      <c r="E283">
        <v>0.2710709765</v>
      </c>
      <c r="F283">
        <v>3.3466789500000003E-2</v>
      </c>
      <c r="G283">
        <v>0.50867516349999997</v>
      </c>
      <c r="H283" t="str">
        <f>_xlfn.CONCAT("(",ROUND(tum_sex_data[[#This Row],[ageadj_CI_Lo]],1),"-",ROUND(tum_sex_data[[#This Row],[ageadj_CI_Hi]],1),")")</f>
        <v>(0-0.5)</v>
      </c>
      <c r="I283" t="str">
        <f>IF(ISERROR(CONCATENATE(CONCATENATE(ROUND(tum_sex_data[[#This Row],[age_adj_rates]],1),"
"),tum_sex_data[[#This Row],[ci_range]]
)),
"--",
CONCATENATE(CONCATENATE(ROUND(tum_sex_data[[#This Row],[age_adj_rates]],1),"
"),tum_sex_data[[#This Row],[ci_range]]
))</f>
        <v>0.3
(0-0.5)</v>
      </c>
    </row>
    <row r="284" spans="1:9" x14ac:dyDescent="0.25">
      <c r="A284">
        <v>2019</v>
      </c>
      <c r="B284" t="s">
        <v>15</v>
      </c>
      <c r="C284" t="s">
        <v>56</v>
      </c>
      <c r="D284">
        <v>15</v>
      </c>
      <c r="E284">
        <v>0.86661379790000004</v>
      </c>
      <c r="F284">
        <v>0.42804670579999998</v>
      </c>
      <c r="G284">
        <v>1.3051808899999999</v>
      </c>
      <c r="H284" t="str">
        <f>_xlfn.CONCAT("(",ROUND(tum_sex_data[[#This Row],[ageadj_CI_Lo]],1),"-",ROUND(tum_sex_data[[#This Row],[ageadj_CI_Hi]],1),")")</f>
        <v>(0.4-1.3)</v>
      </c>
      <c r="I284" t="str">
        <f>IF(ISERROR(CONCATENATE(CONCATENATE(ROUND(tum_sex_data[[#This Row],[age_adj_rates]],1),"
"),tum_sex_data[[#This Row],[ci_range]]
)),
"--",
CONCATENATE(CONCATENATE(ROUND(tum_sex_data[[#This Row],[age_adj_rates]],1),"
"),tum_sex_data[[#This Row],[ci_range]]
))</f>
        <v>0.9
(0.4-1.3)</v>
      </c>
    </row>
    <row r="285" spans="1:9" x14ac:dyDescent="0.25">
      <c r="A285">
        <v>2019</v>
      </c>
      <c r="B285" t="s">
        <v>16</v>
      </c>
      <c r="C285" t="s">
        <v>56</v>
      </c>
      <c r="D285">
        <v>1</v>
      </c>
      <c r="E285">
        <v>6.8116847499999994E-2</v>
      </c>
      <c r="F285">
        <v>0</v>
      </c>
      <c r="G285">
        <v>0.2016258685</v>
      </c>
      <c r="H285" t="str">
        <f>_xlfn.CONCAT("(",ROUND(tum_sex_data[[#This Row],[ageadj_CI_Lo]],1),"-",ROUND(tum_sex_data[[#This Row],[ageadj_CI_Hi]],1),")")</f>
        <v>(0-0.2)</v>
      </c>
      <c r="I285" t="str">
        <f>IF(ISERROR(CONCATENATE(CONCATENATE(ROUND(tum_sex_data[[#This Row],[age_adj_rates]],1),"
"),tum_sex_data[[#This Row],[ci_range]]
)),
"--",
CONCATENATE(CONCATENATE(ROUND(tum_sex_data[[#This Row],[age_adj_rates]],1),"
"),tum_sex_data[[#This Row],[ci_range]]
))</f>
        <v>0.1
(0-0.2)</v>
      </c>
    </row>
    <row r="286" spans="1:9" x14ac:dyDescent="0.25">
      <c r="A286">
        <v>2019</v>
      </c>
      <c r="B286" t="s">
        <v>17</v>
      </c>
      <c r="C286" t="s">
        <v>56</v>
      </c>
      <c r="D286">
        <v>7</v>
      </c>
      <c r="E286">
        <v>0.35543979460000003</v>
      </c>
      <c r="F286">
        <v>9.2126309899999995E-2</v>
      </c>
      <c r="G286">
        <v>0.61875327940000002</v>
      </c>
      <c r="H286" t="str">
        <f>_xlfn.CONCAT("(",ROUND(tum_sex_data[[#This Row],[ageadj_CI_Lo]],1),"-",ROUND(tum_sex_data[[#This Row],[ageadj_CI_Hi]],1),")")</f>
        <v>(0.1-0.6)</v>
      </c>
      <c r="I286" t="str">
        <f>IF(ISERROR(CONCATENATE(CONCATENATE(ROUND(tum_sex_data[[#This Row],[age_adj_rates]],1),"
"),tum_sex_data[[#This Row],[ci_range]]
)),
"--",
CONCATENATE(CONCATENATE(ROUND(tum_sex_data[[#This Row],[age_adj_rates]],1),"
"),tum_sex_data[[#This Row],[ci_range]]
))</f>
        <v>0.4
(0.1-0.6)</v>
      </c>
    </row>
    <row r="287" spans="1:9" x14ac:dyDescent="0.25">
      <c r="A287">
        <v>2019</v>
      </c>
      <c r="B287" t="s">
        <v>18</v>
      </c>
      <c r="C287" t="s">
        <v>56</v>
      </c>
      <c r="D287">
        <v>7</v>
      </c>
      <c r="E287">
        <v>0.32214808550000001</v>
      </c>
      <c r="F287">
        <v>8.3497444000000004E-2</v>
      </c>
      <c r="G287">
        <v>0.560798727</v>
      </c>
      <c r="H287" t="str">
        <f>_xlfn.CONCAT("(",ROUND(tum_sex_data[[#This Row],[ageadj_CI_Lo]],1),"-",ROUND(tum_sex_data[[#This Row],[ageadj_CI_Hi]],1),")")</f>
        <v>(0.1-0.6)</v>
      </c>
      <c r="I287" t="str">
        <f>IF(ISERROR(CONCATENATE(CONCATENATE(ROUND(tum_sex_data[[#This Row],[age_adj_rates]],1),"
"),tum_sex_data[[#This Row],[ci_range]]
)),
"--",
CONCATENATE(CONCATENATE(ROUND(tum_sex_data[[#This Row],[age_adj_rates]],1),"
"),tum_sex_data[[#This Row],[ci_range]]
))</f>
        <v>0.3
(0.1-0.6)</v>
      </c>
    </row>
    <row r="288" spans="1:9" x14ac:dyDescent="0.25">
      <c r="A288">
        <v>2019</v>
      </c>
      <c r="B288" t="s">
        <v>19</v>
      </c>
      <c r="C288" t="s">
        <v>56</v>
      </c>
      <c r="D288">
        <v>2</v>
      </c>
      <c r="E288">
        <v>9.1267846299999997E-2</v>
      </c>
      <c r="F288">
        <v>0</v>
      </c>
      <c r="G288">
        <v>0.21775862779999999</v>
      </c>
      <c r="H288" t="str">
        <f>_xlfn.CONCAT("(",ROUND(tum_sex_data[[#This Row],[ageadj_CI_Lo]],1),"-",ROUND(tum_sex_data[[#This Row],[ageadj_CI_Hi]],1),")")</f>
        <v>(0-0.2)</v>
      </c>
      <c r="I288" t="str">
        <f>IF(ISERROR(CONCATENATE(CONCATENATE(ROUND(tum_sex_data[[#This Row],[age_adj_rates]],1),"
"),tum_sex_data[[#This Row],[ci_range]]
)),
"--",
CONCATENATE(CONCATENATE(ROUND(tum_sex_data[[#This Row],[age_adj_rates]],1),"
"),tum_sex_data[[#This Row],[ci_range]]
))</f>
        <v>0.1
(0-0.2)</v>
      </c>
    </row>
    <row r="289" spans="1:9" x14ac:dyDescent="0.25">
      <c r="A289">
        <v>2019</v>
      </c>
      <c r="B289" t="s">
        <v>20</v>
      </c>
      <c r="C289" t="s">
        <v>56</v>
      </c>
      <c r="D289">
        <v>4</v>
      </c>
      <c r="E289">
        <v>0.18145144320000001</v>
      </c>
      <c r="F289">
        <v>3.6290289000000002E-3</v>
      </c>
      <c r="G289">
        <v>0.35927385760000002</v>
      </c>
      <c r="H289" t="str">
        <f>_xlfn.CONCAT("(",ROUND(tum_sex_data[[#This Row],[ageadj_CI_Lo]],1),"-",ROUND(tum_sex_data[[#This Row],[ageadj_CI_Hi]],1),")")</f>
        <v>(0-0.4)</v>
      </c>
      <c r="I289" t="str">
        <f>IF(ISERROR(CONCATENATE(CONCATENATE(ROUND(tum_sex_data[[#This Row],[age_adj_rates]],1),"
"),tum_sex_data[[#This Row],[ci_range]]
)),
"--",
CONCATENATE(CONCATENATE(ROUND(tum_sex_data[[#This Row],[age_adj_rates]],1),"
"),tum_sex_data[[#This Row],[ci_range]]
))</f>
        <v>0.2
(0-0.4)</v>
      </c>
    </row>
    <row r="290" spans="1:9" x14ac:dyDescent="0.25">
      <c r="A290">
        <v>2019</v>
      </c>
      <c r="B290" t="s">
        <v>21</v>
      </c>
      <c r="C290" t="s">
        <v>56</v>
      </c>
      <c r="D290">
        <v>3</v>
      </c>
      <c r="E290">
        <v>0.18132549340000001</v>
      </c>
      <c r="F290">
        <v>0</v>
      </c>
      <c r="G290">
        <v>0.38651460529999998</v>
      </c>
      <c r="H290" t="str">
        <f>_xlfn.CONCAT("(",ROUND(tum_sex_data[[#This Row],[ageadj_CI_Lo]],1),"-",ROUND(tum_sex_data[[#This Row],[ageadj_CI_Hi]],1),")")</f>
        <v>(0-0.4)</v>
      </c>
      <c r="I290" t="str">
        <f>IF(ISERROR(CONCATENATE(CONCATENATE(ROUND(tum_sex_data[[#This Row],[age_adj_rates]],1),"
"),tum_sex_data[[#This Row],[ci_range]]
)),
"--",
CONCATENATE(CONCATENATE(ROUND(tum_sex_data[[#This Row],[age_adj_rates]],1),"
"),tum_sex_data[[#This Row],[ci_range]]
))</f>
        <v>0.2
(0-0.4)</v>
      </c>
    </row>
    <row r="291" spans="1:9" x14ac:dyDescent="0.25">
      <c r="A291">
        <v>2019</v>
      </c>
      <c r="B291" t="s">
        <v>22</v>
      </c>
      <c r="C291" t="s">
        <v>56</v>
      </c>
      <c r="D291">
        <v>16</v>
      </c>
      <c r="E291">
        <v>0.84441400870000005</v>
      </c>
      <c r="F291">
        <v>0.43065114450000003</v>
      </c>
      <c r="G291">
        <v>1.258176873</v>
      </c>
      <c r="H291" t="str">
        <f>_xlfn.CONCAT("(",ROUND(tum_sex_data[[#This Row],[ageadj_CI_Lo]],1),"-",ROUND(tum_sex_data[[#This Row],[ageadj_CI_Hi]],1),")")</f>
        <v>(0.4-1.3)</v>
      </c>
      <c r="I291" t="str">
        <f>IF(ISERROR(CONCATENATE(CONCATENATE(ROUND(tum_sex_data[[#This Row],[age_adj_rates]],1),"
"),tum_sex_data[[#This Row],[ci_range]]
)),
"--",
CONCATENATE(CONCATENATE(ROUND(tum_sex_data[[#This Row],[age_adj_rates]],1),"
"),tum_sex_data[[#This Row],[ci_range]]
))</f>
        <v>0.8
(0.4-1.3)</v>
      </c>
    </row>
    <row r="292" spans="1:9" x14ac:dyDescent="0.25">
      <c r="A292">
        <v>2019</v>
      </c>
      <c r="B292" t="s">
        <v>23</v>
      </c>
      <c r="C292" t="s">
        <v>56</v>
      </c>
      <c r="D292">
        <v>9</v>
      </c>
      <c r="E292">
        <v>0.53203265609999995</v>
      </c>
      <c r="F292">
        <v>0.1844379874</v>
      </c>
      <c r="G292">
        <v>0.87962732470000005</v>
      </c>
      <c r="H292" t="str">
        <f>_xlfn.CONCAT("(",ROUND(tum_sex_data[[#This Row],[ageadj_CI_Lo]],1),"-",ROUND(tum_sex_data[[#This Row],[ageadj_CI_Hi]],1),")")</f>
        <v>(0.2-0.9)</v>
      </c>
      <c r="I292" t="str">
        <f>IF(ISERROR(CONCATENATE(CONCATENATE(ROUND(tum_sex_data[[#This Row],[age_adj_rates]],1),"
"),tum_sex_data[[#This Row],[ci_range]]
)),
"--",
CONCATENATE(CONCATENATE(ROUND(tum_sex_data[[#This Row],[age_adj_rates]],1),"
"),tum_sex_data[[#This Row],[ci_range]]
))</f>
        <v>0.5
(0.2-0.9)</v>
      </c>
    </row>
    <row r="293" spans="1:9" x14ac:dyDescent="0.25">
      <c r="A293">
        <v>2020</v>
      </c>
      <c r="B293" t="s">
        <v>9</v>
      </c>
      <c r="C293" t="s">
        <v>55</v>
      </c>
      <c r="D293">
        <v>68</v>
      </c>
      <c r="E293">
        <v>3.6979320889</v>
      </c>
      <c r="F293">
        <v>2.8189894238000002</v>
      </c>
      <c r="G293">
        <v>4.5768747540000003</v>
      </c>
      <c r="H293" t="str">
        <f>_xlfn.CONCAT("(",ROUND(tum_sex_data[[#This Row],[ageadj_CI_Lo]],1),"-",ROUND(tum_sex_data[[#This Row],[ageadj_CI_Hi]],1),")")</f>
        <v>(2.8-4.6)</v>
      </c>
      <c r="I293" t="str">
        <f>IF(ISERROR(CONCATENATE(CONCATENATE(ROUND(tum_sex_data[[#This Row],[age_adj_rates]],1),"
"),tum_sex_data[[#This Row],[ci_range]]
)),
"--",
CONCATENATE(CONCATENATE(ROUND(tum_sex_data[[#This Row],[age_adj_rates]],1),"
"),tum_sex_data[[#This Row],[ci_range]]
))</f>
        <v>3.7
(2.8-4.6)</v>
      </c>
    </row>
    <row r="294" spans="1:9" x14ac:dyDescent="0.25">
      <c r="A294">
        <v>2020</v>
      </c>
      <c r="B294" t="s">
        <v>10</v>
      </c>
      <c r="C294" t="s">
        <v>55</v>
      </c>
      <c r="D294">
        <v>54</v>
      </c>
      <c r="E294">
        <v>3.2900681074000002</v>
      </c>
      <c r="F294">
        <v>2.4125338495999999</v>
      </c>
      <c r="G294">
        <v>4.1676023651999996</v>
      </c>
      <c r="H294" t="str">
        <f>_xlfn.CONCAT("(",ROUND(tum_sex_data[[#This Row],[ageadj_CI_Lo]],1),"-",ROUND(tum_sex_data[[#This Row],[ageadj_CI_Hi]],1),")")</f>
        <v>(2.4-4.2)</v>
      </c>
      <c r="I294" t="str">
        <f>IF(ISERROR(CONCATENATE(CONCATENATE(ROUND(tum_sex_data[[#This Row],[age_adj_rates]],1),"
"),tum_sex_data[[#This Row],[ci_range]]
)),
"--",
CONCATENATE(CONCATENATE(ROUND(tum_sex_data[[#This Row],[age_adj_rates]],1),"
"),tum_sex_data[[#This Row],[ci_range]]
))</f>
        <v>3.3
(2.4-4.2)</v>
      </c>
    </row>
    <row r="295" spans="1:9" x14ac:dyDescent="0.25">
      <c r="A295">
        <v>2020</v>
      </c>
      <c r="B295" t="s">
        <v>11</v>
      </c>
      <c r="C295" t="s">
        <v>55</v>
      </c>
      <c r="D295">
        <v>12</v>
      </c>
      <c r="E295">
        <v>0.66895191799999998</v>
      </c>
      <c r="F295">
        <v>0.29045673950000001</v>
      </c>
      <c r="G295">
        <v>1.0474470966</v>
      </c>
      <c r="H295" t="str">
        <f>_xlfn.CONCAT("(",ROUND(tum_sex_data[[#This Row],[ageadj_CI_Lo]],1),"-",ROUND(tum_sex_data[[#This Row],[ageadj_CI_Hi]],1),")")</f>
        <v>(0.3-1)</v>
      </c>
      <c r="I295" t="str">
        <f>IF(ISERROR(CONCATENATE(CONCATENATE(ROUND(tum_sex_data[[#This Row],[age_adj_rates]],1),"
"),tum_sex_data[[#This Row],[ci_range]]
)),
"--",
CONCATENATE(CONCATENATE(ROUND(tum_sex_data[[#This Row],[age_adj_rates]],1),"
"),tum_sex_data[[#This Row],[ci_range]]
))</f>
        <v>0.7
(0.3-1)</v>
      </c>
    </row>
    <row r="296" spans="1:9" x14ac:dyDescent="0.25">
      <c r="A296">
        <v>2020</v>
      </c>
      <c r="B296" t="s">
        <v>12</v>
      </c>
      <c r="C296" t="s">
        <v>55</v>
      </c>
      <c r="D296">
        <v>4</v>
      </c>
      <c r="E296">
        <v>0.2365031376</v>
      </c>
      <c r="F296">
        <v>4.7300628000000004E-3</v>
      </c>
      <c r="G296">
        <v>0.4682762124</v>
      </c>
      <c r="H296" t="str">
        <f>_xlfn.CONCAT("(",ROUND(tum_sex_data[[#This Row],[ageadj_CI_Lo]],1),"-",ROUND(tum_sex_data[[#This Row],[ageadj_CI_Hi]],1),")")</f>
        <v>(0-0.5)</v>
      </c>
      <c r="I296" t="str">
        <f>IF(ISERROR(CONCATENATE(CONCATENATE(ROUND(tum_sex_data[[#This Row],[age_adj_rates]],1),"
"),tum_sex_data[[#This Row],[ci_range]]
)),
"--",
CONCATENATE(CONCATENATE(ROUND(tum_sex_data[[#This Row],[age_adj_rates]],1),"
"),tum_sex_data[[#This Row],[ci_range]]
))</f>
        <v>0.2
(0-0.5)</v>
      </c>
    </row>
    <row r="297" spans="1:9" x14ac:dyDescent="0.25">
      <c r="A297">
        <v>2020</v>
      </c>
      <c r="B297" t="s">
        <v>13</v>
      </c>
      <c r="C297" t="s">
        <v>55</v>
      </c>
      <c r="D297">
        <v>6</v>
      </c>
      <c r="E297">
        <v>0.35409179489999998</v>
      </c>
      <c r="F297">
        <v>7.0759349799999996E-2</v>
      </c>
      <c r="G297">
        <v>0.63742423999999998</v>
      </c>
      <c r="H297" t="str">
        <f>_xlfn.CONCAT("(",ROUND(tum_sex_data[[#This Row],[ageadj_CI_Lo]],1),"-",ROUND(tum_sex_data[[#This Row],[ageadj_CI_Hi]],1),")")</f>
        <v>(0.1-0.6)</v>
      </c>
      <c r="I297" t="str">
        <f>IF(ISERROR(CONCATENATE(CONCATENATE(ROUND(tum_sex_data[[#This Row],[age_adj_rates]],1),"
"),tum_sex_data[[#This Row],[ci_range]]
)),
"--",
CONCATENATE(CONCATENATE(ROUND(tum_sex_data[[#This Row],[age_adj_rates]],1),"
"),tum_sex_data[[#This Row],[ci_range]]
))</f>
        <v>0.4
(0.1-0.6)</v>
      </c>
    </row>
    <row r="298" spans="1:9" x14ac:dyDescent="0.25">
      <c r="A298">
        <v>2020</v>
      </c>
      <c r="B298" t="s">
        <v>14</v>
      </c>
      <c r="C298" t="s">
        <v>55</v>
      </c>
      <c r="D298">
        <v>4</v>
      </c>
      <c r="E298">
        <v>0.28806288969999999</v>
      </c>
      <c r="F298">
        <v>5.7612577999999999E-3</v>
      </c>
      <c r="G298">
        <v>0.57036452159999995</v>
      </c>
      <c r="H298" t="str">
        <f>_xlfn.CONCAT("(",ROUND(tum_sex_data[[#This Row],[ageadj_CI_Lo]],1),"-",ROUND(tum_sex_data[[#This Row],[ageadj_CI_Hi]],1),")")</f>
        <v>(0-0.6)</v>
      </c>
      <c r="I298" t="str">
        <f>IF(ISERROR(CONCATENATE(CONCATENATE(ROUND(tum_sex_data[[#This Row],[age_adj_rates]],1),"
"),tum_sex_data[[#This Row],[ci_range]]
)),
"--",
CONCATENATE(CONCATENATE(ROUND(tum_sex_data[[#This Row],[age_adj_rates]],1),"
"),tum_sex_data[[#This Row],[ci_range]]
))</f>
        <v>0.3
(0-0.6)</v>
      </c>
    </row>
    <row r="299" spans="1:9" x14ac:dyDescent="0.25">
      <c r="A299">
        <v>2020</v>
      </c>
      <c r="B299" t="s">
        <v>15</v>
      </c>
      <c r="C299" t="s">
        <v>55</v>
      </c>
      <c r="D299">
        <v>29</v>
      </c>
      <c r="E299">
        <v>1.7604843989000001</v>
      </c>
      <c r="F299">
        <v>1.1197334570999999</v>
      </c>
      <c r="G299">
        <v>2.4012353407</v>
      </c>
      <c r="H299" t="str">
        <f>_xlfn.CONCAT("(",ROUND(tum_sex_data[[#This Row],[ageadj_CI_Lo]],1),"-",ROUND(tum_sex_data[[#This Row],[ageadj_CI_Hi]],1),")")</f>
        <v>(1.1-2.4)</v>
      </c>
      <c r="I299" t="str">
        <f>IF(ISERROR(CONCATENATE(CONCATENATE(ROUND(tum_sex_data[[#This Row],[age_adj_rates]],1),"
"),tum_sex_data[[#This Row],[ci_range]]
)),
"--",
CONCATENATE(CONCATENATE(ROUND(tum_sex_data[[#This Row],[age_adj_rates]],1),"
"),tum_sex_data[[#This Row],[ci_range]]
))</f>
        <v>1.8
(1.1-2.4)</v>
      </c>
    </row>
    <row r="300" spans="1:9" x14ac:dyDescent="0.25">
      <c r="A300">
        <v>2020</v>
      </c>
      <c r="B300" t="s">
        <v>16</v>
      </c>
      <c r="C300" t="s">
        <v>55</v>
      </c>
      <c r="D300">
        <v>12</v>
      </c>
      <c r="E300">
        <v>0.75327490480000003</v>
      </c>
      <c r="F300">
        <v>0.32706950509999999</v>
      </c>
      <c r="G300">
        <v>1.1794803045</v>
      </c>
      <c r="H300" t="str">
        <f>_xlfn.CONCAT("(",ROUND(tum_sex_data[[#This Row],[ageadj_CI_Lo]],1),"-",ROUND(tum_sex_data[[#This Row],[ageadj_CI_Hi]],1),")")</f>
        <v>(0.3-1.2)</v>
      </c>
      <c r="I300" t="str">
        <f>IF(ISERROR(CONCATENATE(CONCATENATE(ROUND(tum_sex_data[[#This Row],[age_adj_rates]],1),"
"),tum_sex_data[[#This Row],[ci_range]]
)),
"--",
CONCATENATE(CONCATENATE(ROUND(tum_sex_data[[#This Row],[age_adj_rates]],1),"
"),tum_sex_data[[#This Row],[ci_range]]
))</f>
        <v>0.8
(0.3-1.2)</v>
      </c>
    </row>
    <row r="301" spans="1:9" x14ac:dyDescent="0.25">
      <c r="A301">
        <v>2020</v>
      </c>
      <c r="B301" t="s">
        <v>17</v>
      </c>
      <c r="C301" t="s">
        <v>55</v>
      </c>
      <c r="D301">
        <v>58</v>
      </c>
      <c r="E301">
        <v>3.1980969025000001</v>
      </c>
      <c r="F301">
        <v>2.3750327378999998</v>
      </c>
      <c r="G301">
        <v>4.0211610670000004</v>
      </c>
      <c r="H301" t="str">
        <f>_xlfn.CONCAT("(",ROUND(tum_sex_data[[#This Row],[ageadj_CI_Lo]],1),"-",ROUND(tum_sex_data[[#This Row],[ageadj_CI_Hi]],1),")")</f>
        <v>(2.4-4)</v>
      </c>
      <c r="I301" t="str">
        <f>IF(ISERROR(CONCATENATE(CONCATENATE(ROUND(tum_sex_data[[#This Row],[age_adj_rates]],1),"
"),tum_sex_data[[#This Row],[ci_range]]
)),
"--",
CONCATENATE(CONCATENATE(ROUND(tum_sex_data[[#This Row],[age_adj_rates]],1),"
"),tum_sex_data[[#This Row],[ci_range]]
))</f>
        <v>3.2
(2.4-4)</v>
      </c>
    </row>
    <row r="302" spans="1:9" x14ac:dyDescent="0.25">
      <c r="A302">
        <v>2020</v>
      </c>
      <c r="B302" t="s">
        <v>18</v>
      </c>
      <c r="C302" t="s">
        <v>55</v>
      </c>
      <c r="D302">
        <v>23</v>
      </c>
      <c r="E302">
        <v>1.3261120747999999</v>
      </c>
      <c r="F302">
        <v>0.78414564959999999</v>
      </c>
      <c r="G302">
        <v>1.8680785001</v>
      </c>
      <c r="H302" t="str">
        <f>_xlfn.CONCAT("(",ROUND(tum_sex_data[[#This Row],[ageadj_CI_Lo]],1),"-",ROUND(tum_sex_data[[#This Row],[ageadj_CI_Hi]],1),")")</f>
        <v>(0.8-1.9)</v>
      </c>
      <c r="I302" t="str">
        <f>IF(ISERROR(CONCATENATE(CONCATENATE(ROUND(tum_sex_data[[#This Row],[age_adj_rates]],1),"
"),tum_sex_data[[#This Row],[ci_range]]
)),
"--",
CONCATENATE(CONCATENATE(ROUND(tum_sex_data[[#This Row],[age_adj_rates]],1),"
"),tum_sex_data[[#This Row],[ci_range]]
))</f>
        <v>1.3
(0.8-1.9)</v>
      </c>
    </row>
    <row r="303" spans="1:9" x14ac:dyDescent="0.25">
      <c r="A303">
        <v>2020</v>
      </c>
      <c r="B303" t="s">
        <v>19</v>
      </c>
      <c r="C303" t="s">
        <v>55</v>
      </c>
      <c r="D303">
        <v>4</v>
      </c>
      <c r="E303">
        <v>0.30967062499999998</v>
      </c>
      <c r="F303">
        <v>6.1934125000000003E-3</v>
      </c>
      <c r="G303">
        <v>0.61314783760000002</v>
      </c>
      <c r="H303" t="str">
        <f>_xlfn.CONCAT("(",ROUND(tum_sex_data[[#This Row],[ageadj_CI_Lo]],1),"-",ROUND(tum_sex_data[[#This Row],[ageadj_CI_Hi]],1),")")</f>
        <v>(0-0.6)</v>
      </c>
      <c r="I303" t="str">
        <f>IF(ISERROR(CONCATENATE(CONCATENATE(ROUND(tum_sex_data[[#This Row],[age_adj_rates]],1),"
"),tum_sex_data[[#This Row],[ci_range]]
)),
"--",
CONCATENATE(CONCATENATE(ROUND(tum_sex_data[[#This Row],[age_adj_rates]],1),"
"),tum_sex_data[[#This Row],[ci_range]]
))</f>
        <v>0.3
(0-0.6)</v>
      </c>
    </row>
    <row r="304" spans="1:9" x14ac:dyDescent="0.25">
      <c r="A304">
        <v>2020</v>
      </c>
      <c r="B304" t="s">
        <v>20</v>
      </c>
      <c r="C304" t="s">
        <v>55</v>
      </c>
      <c r="D304">
        <v>7</v>
      </c>
      <c r="E304">
        <v>0.39993382100000002</v>
      </c>
      <c r="F304">
        <v>0.1036587002</v>
      </c>
      <c r="G304">
        <v>0.69620894170000003</v>
      </c>
      <c r="H304" t="str">
        <f>_xlfn.CONCAT("(",ROUND(tum_sex_data[[#This Row],[ageadj_CI_Lo]],1),"-",ROUND(tum_sex_data[[#This Row],[ageadj_CI_Hi]],1),")")</f>
        <v>(0.1-0.7)</v>
      </c>
      <c r="I304" t="str">
        <f>IF(ISERROR(CONCATENATE(CONCATENATE(ROUND(tum_sex_data[[#This Row],[age_adj_rates]],1),"
"),tum_sex_data[[#This Row],[ci_range]]
)),
"--",
CONCATENATE(CONCATENATE(ROUND(tum_sex_data[[#This Row],[age_adj_rates]],1),"
"),tum_sex_data[[#This Row],[ci_range]]
))</f>
        <v>0.4
(0.1-0.7)</v>
      </c>
    </row>
    <row r="305" spans="1:9" x14ac:dyDescent="0.25">
      <c r="A305">
        <v>2020</v>
      </c>
      <c r="B305" t="s">
        <v>21</v>
      </c>
      <c r="C305" t="s">
        <v>55</v>
      </c>
      <c r="D305">
        <v>8</v>
      </c>
      <c r="E305">
        <v>0.47584942790000001</v>
      </c>
      <c r="F305">
        <v>0.14610259780000001</v>
      </c>
      <c r="G305">
        <v>0.80559625800000001</v>
      </c>
      <c r="H305" t="str">
        <f>_xlfn.CONCAT("(",ROUND(tum_sex_data[[#This Row],[ageadj_CI_Lo]],1),"-",ROUND(tum_sex_data[[#This Row],[ageadj_CI_Hi]],1),")")</f>
        <v>(0.1-0.8)</v>
      </c>
      <c r="I305" t="str">
        <f>IF(ISERROR(CONCATENATE(CONCATENATE(ROUND(tum_sex_data[[#This Row],[age_adj_rates]],1),"
"),tum_sex_data[[#This Row],[ci_range]]
)),
"--",
CONCATENATE(CONCATENATE(ROUND(tum_sex_data[[#This Row],[age_adj_rates]],1),"
"),tum_sex_data[[#This Row],[ci_range]]
))</f>
        <v>0.5
(0.1-0.8)</v>
      </c>
    </row>
    <row r="306" spans="1:9" x14ac:dyDescent="0.25">
      <c r="A306">
        <v>2020</v>
      </c>
      <c r="B306" t="s">
        <v>22</v>
      </c>
      <c r="C306" t="s">
        <v>55</v>
      </c>
      <c r="D306">
        <v>14</v>
      </c>
      <c r="E306">
        <v>0.87266477590000002</v>
      </c>
      <c r="F306">
        <v>0.41553501120000003</v>
      </c>
      <c r="G306">
        <v>1.3297945406</v>
      </c>
      <c r="H306" t="str">
        <f>_xlfn.CONCAT("(",ROUND(tum_sex_data[[#This Row],[ageadj_CI_Lo]],1),"-",ROUND(tum_sex_data[[#This Row],[ageadj_CI_Hi]],1),")")</f>
        <v>(0.4-1.3)</v>
      </c>
      <c r="I306" t="str">
        <f>IF(ISERROR(CONCATENATE(CONCATENATE(ROUND(tum_sex_data[[#This Row],[age_adj_rates]],1),"
"),tum_sex_data[[#This Row],[ci_range]]
)),
"--",
CONCATENATE(CONCATENATE(ROUND(tum_sex_data[[#This Row],[age_adj_rates]],1),"
"),tum_sex_data[[#This Row],[ci_range]]
))</f>
        <v>0.9
(0.4-1.3)</v>
      </c>
    </row>
    <row r="307" spans="1:9" x14ac:dyDescent="0.25">
      <c r="A307">
        <v>2020</v>
      </c>
      <c r="B307" t="s">
        <v>23</v>
      </c>
      <c r="C307" t="s">
        <v>55</v>
      </c>
      <c r="D307">
        <v>38</v>
      </c>
      <c r="E307">
        <v>2.2688214860000002</v>
      </c>
      <c r="F307">
        <v>1.5474406522999999</v>
      </c>
      <c r="G307">
        <v>2.9902023195999998</v>
      </c>
      <c r="H307" t="str">
        <f>_xlfn.CONCAT("(",ROUND(tum_sex_data[[#This Row],[ageadj_CI_Lo]],1),"-",ROUND(tum_sex_data[[#This Row],[ageadj_CI_Hi]],1),")")</f>
        <v>(1.5-3)</v>
      </c>
      <c r="I307" t="str">
        <f>IF(ISERROR(CONCATENATE(CONCATENATE(ROUND(tum_sex_data[[#This Row],[age_adj_rates]],1),"
"),tum_sex_data[[#This Row],[ci_range]]
)),
"--",
CONCATENATE(CONCATENATE(ROUND(tum_sex_data[[#This Row],[age_adj_rates]],1),"
"),tum_sex_data[[#This Row],[ci_range]]
))</f>
        <v>2.3
(1.5-3)</v>
      </c>
    </row>
    <row r="308" spans="1:9" x14ac:dyDescent="0.25">
      <c r="A308">
        <v>2020</v>
      </c>
      <c r="B308" t="s">
        <v>9</v>
      </c>
      <c r="C308" t="s">
        <v>56</v>
      </c>
      <c r="D308">
        <v>14</v>
      </c>
      <c r="E308">
        <v>0.71494588410000004</v>
      </c>
      <c r="F308">
        <v>0.34043432730000001</v>
      </c>
      <c r="G308">
        <v>1.0894574409</v>
      </c>
      <c r="H308" t="str">
        <f>_xlfn.CONCAT("(",ROUND(tum_sex_data[[#This Row],[ageadj_CI_Lo]],1),"-",ROUND(tum_sex_data[[#This Row],[ageadj_CI_Hi]],1),")")</f>
        <v>(0.3-1.1)</v>
      </c>
      <c r="I308" t="str">
        <f>IF(ISERROR(CONCATENATE(CONCATENATE(ROUND(tum_sex_data[[#This Row],[age_adj_rates]],1),"
"),tum_sex_data[[#This Row],[ci_range]]
)),
"--",
CONCATENATE(CONCATENATE(ROUND(tum_sex_data[[#This Row],[age_adj_rates]],1),"
"),tum_sex_data[[#This Row],[ci_range]]
))</f>
        <v>0.7
(0.3-1.1)</v>
      </c>
    </row>
    <row r="309" spans="1:9" x14ac:dyDescent="0.25">
      <c r="A309">
        <v>2020</v>
      </c>
      <c r="B309" t="s">
        <v>10</v>
      </c>
      <c r="C309" t="s">
        <v>56</v>
      </c>
      <c r="D309">
        <v>22</v>
      </c>
      <c r="E309">
        <v>1.0758438187999999</v>
      </c>
      <c r="F309">
        <v>0.62627730000000004</v>
      </c>
      <c r="G309">
        <v>1.5254103375000001</v>
      </c>
      <c r="H309" t="str">
        <f>_xlfn.CONCAT("(",ROUND(tum_sex_data[[#This Row],[ageadj_CI_Lo]],1),"-",ROUND(tum_sex_data[[#This Row],[ageadj_CI_Hi]],1),")")</f>
        <v>(0.6-1.5)</v>
      </c>
      <c r="I309" t="str">
        <f>IF(ISERROR(CONCATENATE(CONCATENATE(ROUND(tum_sex_data[[#This Row],[age_adj_rates]],1),"
"),tum_sex_data[[#This Row],[ci_range]]
)),
"--",
CONCATENATE(CONCATENATE(ROUND(tum_sex_data[[#This Row],[age_adj_rates]],1),"
"),tum_sex_data[[#This Row],[ci_range]]
))</f>
        <v>1.1
(0.6-1.5)</v>
      </c>
    </row>
    <row r="310" spans="1:9" x14ac:dyDescent="0.25">
      <c r="A310">
        <v>2020</v>
      </c>
      <c r="B310" t="s">
        <v>11</v>
      </c>
      <c r="C310" t="s">
        <v>56</v>
      </c>
      <c r="D310">
        <v>2</v>
      </c>
      <c r="E310">
        <v>0.13703470770000001</v>
      </c>
      <c r="F310">
        <v>0</v>
      </c>
      <c r="G310">
        <v>0.32695512310000002</v>
      </c>
      <c r="H310" t="str">
        <f>_xlfn.CONCAT("(",ROUND(tum_sex_data[[#This Row],[ageadj_CI_Lo]],1),"-",ROUND(tum_sex_data[[#This Row],[ageadj_CI_Hi]],1),")")</f>
        <v>(0-0.3)</v>
      </c>
      <c r="I310" t="str">
        <f>IF(ISERROR(CONCATENATE(CONCATENATE(ROUND(tum_sex_data[[#This Row],[age_adj_rates]],1),"
"),tum_sex_data[[#This Row],[ci_range]]
)),
"--",
CONCATENATE(CONCATENATE(ROUND(tum_sex_data[[#This Row],[age_adj_rates]],1),"
"),tum_sex_data[[#This Row],[ci_range]]
))</f>
        <v>0.1
(0-0.3)</v>
      </c>
    </row>
    <row r="311" spans="1:9" x14ac:dyDescent="0.25">
      <c r="A311">
        <v>2020</v>
      </c>
      <c r="B311" t="s">
        <v>12</v>
      </c>
      <c r="C311" t="s">
        <v>56</v>
      </c>
      <c r="D311">
        <v>6</v>
      </c>
      <c r="E311">
        <v>0.2773923546</v>
      </c>
      <c r="F311">
        <v>5.5432243700000002E-2</v>
      </c>
      <c r="G311">
        <v>0.49935246550000001</v>
      </c>
      <c r="H311" t="str">
        <f>_xlfn.CONCAT("(",ROUND(tum_sex_data[[#This Row],[ageadj_CI_Lo]],1),"-",ROUND(tum_sex_data[[#This Row],[ageadj_CI_Hi]],1),")")</f>
        <v>(0.1-0.5)</v>
      </c>
      <c r="I311" t="str">
        <f>IF(ISERROR(CONCATENATE(CONCATENATE(ROUND(tum_sex_data[[#This Row],[age_adj_rates]],1),"
"),tum_sex_data[[#This Row],[ci_range]]
)),
"--",
CONCATENATE(CONCATENATE(ROUND(tum_sex_data[[#This Row],[age_adj_rates]],1),"
"),tum_sex_data[[#This Row],[ci_range]]
))</f>
        <v>0.3
(0.1-0.5)</v>
      </c>
    </row>
    <row r="312" spans="1:9" x14ac:dyDescent="0.25">
      <c r="A312">
        <v>2020</v>
      </c>
      <c r="B312" t="s">
        <v>13</v>
      </c>
      <c r="C312" t="s">
        <v>56</v>
      </c>
      <c r="D312">
        <v>1</v>
      </c>
      <c r="E312">
        <v>4.3610824899999998E-2</v>
      </c>
      <c r="F312">
        <v>0</v>
      </c>
      <c r="G312">
        <v>0.1290880418</v>
      </c>
      <c r="H312" t="str">
        <f>_xlfn.CONCAT("(",ROUND(tum_sex_data[[#This Row],[ageadj_CI_Lo]],1),"-",ROUND(tum_sex_data[[#This Row],[ageadj_CI_Hi]],1),")")</f>
        <v>(0-0.1)</v>
      </c>
      <c r="I312" t="str">
        <f>IF(ISERROR(CONCATENATE(CONCATENATE(ROUND(tum_sex_data[[#This Row],[age_adj_rates]],1),"
"),tum_sex_data[[#This Row],[ci_range]]
)),
"--",
CONCATENATE(CONCATENATE(ROUND(tum_sex_data[[#This Row],[age_adj_rates]],1),"
"),tum_sex_data[[#This Row],[ci_range]]
))</f>
        <v>0
(0-0.1)</v>
      </c>
    </row>
    <row r="313" spans="1:9" x14ac:dyDescent="0.25">
      <c r="A313">
        <v>2020</v>
      </c>
      <c r="B313" t="s">
        <v>14</v>
      </c>
      <c r="C313" t="s">
        <v>56</v>
      </c>
      <c r="D313">
        <v>4</v>
      </c>
      <c r="E313">
        <v>0.24374952590000001</v>
      </c>
      <c r="F313">
        <v>4.8749904999999998E-3</v>
      </c>
      <c r="G313">
        <v>0.48262406130000002</v>
      </c>
      <c r="H313" t="str">
        <f>_xlfn.CONCAT("(",ROUND(tum_sex_data[[#This Row],[ageadj_CI_Lo]],1),"-",ROUND(tum_sex_data[[#This Row],[ageadj_CI_Hi]],1),")")</f>
        <v>(0-0.5)</v>
      </c>
      <c r="I313" t="str">
        <f>IF(ISERROR(CONCATENATE(CONCATENATE(ROUND(tum_sex_data[[#This Row],[age_adj_rates]],1),"
"),tum_sex_data[[#This Row],[ci_range]]
)),
"--",
CONCATENATE(CONCATENATE(ROUND(tum_sex_data[[#This Row],[age_adj_rates]],1),"
"),tum_sex_data[[#This Row],[ci_range]]
))</f>
        <v>0.2
(0-0.5)</v>
      </c>
    </row>
    <row r="314" spans="1:9" x14ac:dyDescent="0.25">
      <c r="A314">
        <v>2020</v>
      </c>
      <c r="B314" t="s">
        <v>15</v>
      </c>
      <c r="C314" t="s">
        <v>56</v>
      </c>
      <c r="D314">
        <v>12</v>
      </c>
      <c r="E314">
        <v>0.66021843430000005</v>
      </c>
      <c r="F314">
        <v>0.28666468940000001</v>
      </c>
      <c r="G314">
        <v>1.0337721793000001</v>
      </c>
      <c r="H314" t="str">
        <f>_xlfn.CONCAT("(",ROUND(tum_sex_data[[#This Row],[ageadj_CI_Lo]],1),"-",ROUND(tum_sex_data[[#This Row],[ageadj_CI_Hi]],1),")")</f>
        <v>(0.3-1)</v>
      </c>
      <c r="I314" t="str">
        <f>IF(ISERROR(CONCATENATE(CONCATENATE(ROUND(tum_sex_data[[#This Row],[age_adj_rates]],1),"
"),tum_sex_data[[#This Row],[ci_range]]
)),
"--",
CONCATENATE(CONCATENATE(ROUND(tum_sex_data[[#This Row],[age_adj_rates]],1),"
"),tum_sex_data[[#This Row],[ci_range]]
))</f>
        <v>0.7
(0.3-1)</v>
      </c>
    </row>
    <row r="315" spans="1:9" x14ac:dyDescent="0.25">
      <c r="A315">
        <v>2020</v>
      </c>
      <c r="B315" t="s">
        <v>16</v>
      </c>
      <c r="C315" t="s">
        <v>56</v>
      </c>
      <c r="D315">
        <v>3</v>
      </c>
      <c r="E315">
        <v>0.13466271630000001</v>
      </c>
      <c r="F315">
        <v>0</v>
      </c>
      <c r="G315">
        <v>0.28704792509999999</v>
      </c>
      <c r="H315" t="str">
        <f>_xlfn.CONCAT("(",ROUND(tum_sex_data[[#This Row],[ageadj_CI_Lo]],1),"-",ROUND(tum_sex_data[[#This Row],[ageadj_CI_Hi]],1),")")</f>
        <v>(0-0.3)</v>
      </c>
      <c r="I315" t="str">
        <f>IF(ISERROR(CONCATENATE(CONCATENATE(ROUND(tum_sex_data[[#This Row],[age_adj_rates]],1),"
"),tum_sex_data[[#This Row],[ci_range]]
)),
"--",
CONCATENATE(CONCATENATE(ROUND(tum_sex_data[[#This Row],[age_adj_rates]],1),"
"),tum_sex_data[[#This Row],[ci_range]]
))</f>
        <v>0.1
(0-0.3)</v>
      </c>
    </row>
    <row r="316" spans="1:9" x14ac:dyDescent="0.25">
      <c r="A316">
        <v>2020</v>
      </c>
      <c r="B316" t="s">
        <v>17</v>
      </c>
      <c r="C316" t="s">
        <v>56</v>
      </c>
      <c r="D316">
        <v>12</v>
      </c>
      <c r="E316">
        <v>0.6978729078</v>
      </c>
      <c r="F316">
        <v>0.3030141388</v>
      </c>
      <c r="G316">
        <v>1.0927316766999999</v>
      </c>
      <c r="H316" t="str">
        <f>_xlfn.CONCAT("(",ROUND(tum_sex_data[[#This Row],[ageadj_CI_Lo]],1),"-",ROUND(tum_sex_data[[#This Row],[ageadj_CI_Hi]],1),")")</f>
        <v>(0.3-1.1)</v>
      </c>
      <c r="I316" t="str">
        <f>IF(ISERROR(CONCATENATE(CONCATENATE(ROUND(tum_sex_data[[#This Row],[age_adj_rates]],1),"
"),tum_sex_data[[#This Row],[ci_range]]
)),
"--",
CONCATENATE(CONCATENATE(ROUND(tum_sex_data[[#This Row],[age_adj_rates]],1),"
"),tum_sex_data[[#This Row],[ci_range]]
))</f>
        <v>0.7
(0.3-1.1)</v>
      </c>
    </row>
    <row r="317" spans="1:9" x14ac:dyDescent="0.25">
      <c r="A317">
        <v>2020</v>
      </c>
      <c r="B317" t="s">
        <v>18</v>
      </c>
      <c r="C317" t="s">
        <v>56</v>
      </c>
      <c r="D317">
        <v>7</v>
      </c>
      <c r="E317">
        <v>0.34857805460000002</v>
      </c>
      <c r="F317">
        <v>9.0347817999999996E-2</v>
      </c>
      <c r="G317">
        <v>0.60680829110000001</v>
      </c>
      <c r="H317" t="str">
        <f>_xlfn.CONCAT("(",ROUND(tum_sex_data[[#This Row],[ageadj_CI_Lo]],1),"-",ROUND(tum_sex_data[[#This Row],[ageadj_CI_Hi]],1),")")</f>
        <v>(0.1-0.6)</v>
      </c>
      <c r="I317" t="str">
        <f>IF(ISERROR(CONCATENATE(CONCATENATE(ROUND(tum_sex_data[[#This Row],[age_adj_rates]],1),"
"),tum_sex_data[[#This Row],[ci_range]]
)),
"--",
CONCATENATE(CONCATENATE(ROUND(tum_sex_data[[#This Row],[age_adj_rates]],1),"
"),tum_sex_data[[#This Row],[ci_range]]
))</f>
        <v>0.3
(0.1-0.6)</v>
      </c>
    </row>
    <row r="318" spans="1:9" x14ac:dyDescent="0.25">
      <c r="A318">
        <v>2020</v>
      </c>
      <c r="B318" t="s">
        <v>20</v>
      </c>
      <c r="C318" t="s">
        <v>56</v>
      </c>
      <c r="D318">
        <v>2</v>
      </c>
      <c r="E318">
        <v>0.1128814041</v>
      </c>
      <c r="F318">
        <v>0</v>
      </c>
      <c r="G318">
        <v>0.2693270485</v>
      </c>
      <c r="H318" t="str">
        <f>_xlfn.CONCAT("(",ROUND(tum_sex_data[[#This Row],[ageadj_CI_Lo]],1),"-",ROUND(tum_sex_data[[#This Row],[ageadj_CI_Hi]],1),")")</f>
        <v>(0-0.3)</v>
      </c>
      <c r="I318" t="str">
        <f>IF(ISERROR(CONCATENATE(CONCATENATE(ROUND(tum_sex_data[[#This Row],[age_adj_rates]],1),"
"),tum_sex_data[[#This Row],[ci_range]]
)),
"--",
CONCATENATE(CONCATENATE(ROUND(tum_sex_data[[#This Row],[age_adj_rates]],1),"
"),tum_sex_data[[#This Row],[ci_range]]
))</f>
        <v>0.1
(0-0.3)</v>
      </c>
    </row>
    <row r="319" spans="1:9" x14ac:dyDescent="0.25">
      <c r="A319">
        <v>2020</v>
      </c>
      <c r="B319" t="s">
        <v>21</v>
      </c>
      <c r="C319" t="s">
        <v>56</v>
      </c>
      <c r="D319">
        <v>2</v>
      </c>
      <c r="E319">
        <v>0.1169085884</v>
      </c>
      <c r="F319">
        <v>0</v>
      </c>
      <c r="G319">
        <v>0.27893562529999999</v>
      </c>
      <c r="H319" t="str">
        <f>_xlfn.CONCAT("(",ROUND(tum_sex_data[[#This Row],[ageadj_CI_Lo]],1),"-",ROUND(tum_sex_data[[#This Row],[ageadj_CI_Hi]],1),")")</f>
        <v>(0-0.3)</v>
      </c>
      <c r="I319" t="str">
        <f>IF(ISERROR(CONCATENATE(CONCATENATE(ROUND(tum_sex_data[[#This Row],[age_adj_rates]],1),"
"),tum_sex_data[[#This Row],[ci_range]]
)),
"--",
CONCATENATE(CONCATENATE(ROUND(tum_sex_data[[#This Row],[age_adj_rates]],1),"
"),tum_sex_data[[#This Row],[ci_range]]
))</f>
        <v>0.1
(0-0.3)</v>
      </c>
    </row>
    <row r="320" spans="1:9" x14ac:dyDescent="0.25">
      <c r="A320">
        <v>2020</v>
      </c>
      <c r="B320" t="s">
        <v>22</v>
      </c>
      <c r="C320" t="s">
        <v>56</v>
      </c>
      <c r="D320">
        <v>11</v>
      </c>
      <c r="E320">
        <v>0.61406285660000004</v>
      </c>
      <c r="F320">
        <v>0.2511748982</v>
      </c>
      <c r="G320">
        <v>0.97695081490000002</v>
      </c>
      <c r="H320" t="str">
        <f>_xlfn.CONCAT("(",ROUND(tum_sex_data[[#This Row],[ageadj_CI_Lo]],1),"-",ROUND(tum_sex_data[[#This Row],[ageadj_CI_Hi]],1),")")</f>
        <v>(0.3-1)</v>
      </c>
      <c r="I320" t="str">
        <f>IF(ISERROR(CONCATENATE(CONCATENATE(ROUND(tum_sex_data[[#This Row],[age_adj_rates]],1),"
"),tum_sex_data[[#This Row],[ci_range]]
)),
"--",
CONCATENATE(CONCATENATE(ROUND(tum_sex_data[[#This Row],[age_adj_rates]],1),"
"),tum_sex_data[[#This Row],[ci_range]]
))</f>
        <v>0.6
(0.3-1)</v>
      </c>
    </row>
    <row r="321" spans="1:9" x14ac:dyDescent="0.25">
      <c r="A321">
        <v>2020</v>
      </c>
      <c r="B321" t="s">
        <v>23</v>
      </c>
      <c r="C321" t="s">
        <v>56</v>
      </c>
      <c r="D321">
        <v>13</v>
      </c>
      <c r="E321">
        <v>0.69444536530000001</v>
      </c>
      <c r="F321">
        <v>0.31694056450000002</v>
      </c>
      <c r="G321">
        <v>1.0719501660999999</v>
      </c>
      <c r="H321" t="str">
        <f>_xlfn.CONCAT("(",ROUND(tum_sex_data[[#This Row],[ageadj_CI_Lo]],1),"-",ROUND(tum_sex_data[[#This Row],[ageadj_CI_Hi]],1),")")</f>
        <v>(0.3-1.1)</v>
      </c>
      <c r="I321" t="str">
        <f>IF(ISERROR(CONCATENATE(CONCATENATE(ROUND(tum_sex_data[[#This Row],[age_adj_rates]],1),"
"),tum_sex_data[[#This Row],[ci_range]]
)),
"--",
CONCATENATE(CONCATENATE(ROUND(tum_sex_data[[#This Row],[age_adj_rates]],1),"
"),tum_sex_data[[#This Row],[ci_range]]
))</f>
        <v>0.7
(0.3-1.1)</v>
      </c>
    </row>
    <row r="322" spans="1:9" x14ac:dyDescent="0.25">
      <c r="A322">
        <v>2021</v>
      </c>
      <c r="B322" t="s">
        <v>9</v>
      </c>
      <c r="C322" t="s">
        <v>55</v>
      </c>
      <c r="D322">
        <v>51</v>
      </c>
      <c r="E322">
        <v>2.7272510042999998</v>
      </c>
      <c r="F322">
        <v>1.9787436121999999</v>
      </c>
      <c r="G322">
        <v>3.4757583962999998</v>
      </c>
      <c r="H322" t="str">
        <f>_xlfn.CONCAT("(",ROUND(tum_sex_data[[#This Row],[ageadj_CI_Lo]],1),"-",ROUND(tum_sex_data[[#This Row],[ageadj_CI_Hi]],1),")")</f>
        <v>(2-3.5)</v>
      </c>
      <c r="I322" t="str">
        <f>IF(ISERROR(CONCATENATE(CONCATENATE(ROUND(tum_sex_data[[#This Row],[age_adj_rates]],1),"
"),tum_sex_data[[#This Row],[ci_range]]
)),
"--",
CONCATENATE(CONCATENATE(ROUND(tum_sex_data[[#This Row],[age_adj_rates]],1),"
"),tum_sex_data[[#This Row],[ci_range]]
))</f>
        <v>2.7
(2-3.5)</v>
      </c>
    </row>
    <row r="323" spans="1:9" x14ac:dyDescent="0.25">
      <c r="A323">
        <v>2021</v>
      </c>
      <c r="B323" t="s">
        <v>10</v>
      </c>
      <c r="C323" t="s">
        <v>55</v>
      </c>
      <c r="D323">
        <v>48</v>
      </c>
      <c r="E323">
        <v>2.6615216449000001</v>
      </c>
      <c r="F323">
        <v>1.9085728282000001</v>
      </c>
      <c r="G323">
        <v>3.4144704616000001</v>
      </c>
      <c r="H323" t="str">
        <f>_xlfn.CONCAT("(",ROUND(tum_sex_data[[#This Row],[ageadj_CI_Lo]],1),"-",ROUND(tum_sex_data[[#This Row],[ageadj_CI_Hi]],1),")")</f>
        <v>(1.9-3.4)</v>
      </c>
      <c r="I323" t="str">
        <f>IF(ISERROR(CONCATENATE(CONCATENATE(ROUND(tum_sex_data[[#This Row],[age_adj_rates]],1),"
"),tum_sex_data[[#This Row],[ci_range]]
)),
"--",
CONCATENATE(CONCATENATE(ROUND(tum_sex_data[[#This Row],[age_adj_rates]],1),"
"),tum_sex_data[[#This Row],[ci_range]]
))</f>
        <v>2.7
(1.9-3.4)</v>
      </c>
    </row>
    <row r="324" spans="1:9" x14ac:dyDescent="0.25">
      <c r="A324">
        <v>2021</v>
      </c>
      <c r="B324" t="s">
        <v>11</v>
      </c>
      <c r="C324" t="s">
        <v>55</v>
      </c>
      <c r="D324">
        <v>6</v>
      </c>
      <c r="E324">
        <v>0.37477797499999999</v>
      </c>
      <c r="F324">
        <v>7.4893138499999998E-2</v>
      </c>
      <c r="G324">
        <v>0.67466281149999996</v>
      </c>
      <c r="H324" t="str">
        <f>_xlfn.CONCAT("(",ROUND(tum_sex_data[[#This Row],[ageadj_CI_Lo]],1),"-",ROUND(tum_sex_data[[#This Row],[ageadj_CI_Hi]],1),")")</f>
        <v>(0.1-0.7)</v>
      </c>
      <c r="I324" t="str">
        <f>IF(ISERROR(CONCATENATE(CONCATENATE(ROUND(tum_sex_data[[#This Row],[age_adj_rates]],1),"
"),tum_sex_data[[#This Row],[ci_range]]
)),
"--",
CONCATENATE(CONCATENATE(ROUND(tum_sex_data[[#This Row],[age_adj_rates]],1),"
"),tum_sex_data[[#This Row],[ci_range]]
))</f>
        <v>0.4
(0.1-0.7)</v>
      </c>
    </row>
    <row r="325" spans="1:9" x14ac:dyDescent="0.25">
      <c r="A325">
        <v>2021</v>
      </c>
      <c r="B325" t="s">
        <v>12</v>
      </c>
      <c r="C325" t="s">
        <v>55</v>
      </c>
      <c r="D325">
        <v>7</v>
      </c>
      <c r="E325">
        <v>0.3911466817</v>
      </c>
      <c r="F325">
        <v>0.10138116480000001</v>
      </c>
      <c r="G325">
        <v>0.68091219849999995</v>
      </c>
      <c r="H325" t="str">
        <f>_xlfn.CONCAT("(",ROUND(tum_sex_data[[#This Row],[ageadj_CI_Lo]],1),"-",ROUND(tum_sex_data[[#This Row],[ageadj_CI_Hi]],1),")")</f>
        <v>(0.1-0.7)</v>
      </c>
      <c r="I325" t="str">
        <f>IF(ISERROR(CONCATENATE(CONCATENATE(ROUND(tum_sex_data[[#This Row],[age_adj_rates]],1),"
"),tum_sex_data[[#This Row],[ci_range]]
)),
"--",
CONCATENATE(CONCATENATE(ROUND(tum_sex_data[[#This Row],[age_adj_rates]],1),"
"),tum_sex_data[[#This Row],[ci_range]]
))</f>
        <v>0.4
(0.1-0.7)</v>
      </c>
    </row>
    <row r="326" spans="1:9" x14ac:dyDescent="0.25">
      <c r="A326">
        <v>2021</v>
      </c>
      <c r="B326" t="s">
        <v>13</v>
      </c>
      <c r="C326" t="s">
        <v>55</v>
      </c>
      <c r="D326">
        <v>6</v>
      </c>
      <c r="E326">
        <v>0.34094797589999998</v>
      </c>
      <c r="F326">
        <v>6.8132776399999997E-2</v>
      </c>
      <c r="G326">
        <v>0.61376317530000002</v>
      </c>
      <c r="H326" t="str">
        <f>_xlfn.CONCAT("(",ROUND(tum_sex_data[[#This Row],[ageadj_CI_Lo]],1),"-",ROUND(tum_sex_data[[#This Row],[ageadj_CI_Hi]],1),")")</f>
        <v>(0.1-0.6)</v>
      </c>
      <c r="I326" t="str">
        <f>IF(ISERROR(CONCATENATE(CONCATENATE(ROUND(tum_sex_data[[#This Row],[age_adj_rates]],1),"
"),tum_sex_data[[#This Row],[ci_range]]
)),
"--",
CONCATENATE(CONCATENATE(ROUND(tum_sex_data[[#This Row],[age_adj_rates]],1),"
"),tum_sex_data[[#This Row],[ci_range]]
))</f>
        <v>0.3
(0.1-0.6)</v>
      </c>
    </row>
    <row r="327" spans="1:9" x14ac:dyDescent="0.25">
      <c r="A327">
        <v>2021</v>
      </c>
      <c r="B327" t="s">
        <v>14</v>
      </c>
      <c r="C327" t="s">
        <v>55</v>
      </c>
      <c r="D327">
        <v>2</v>
      </c>
      <c r="E327">
        <v>0.13619997</v>
      </c>
      <c r="F327">
        <v>0</v>
      </c>
      <c r="G327">
        <v>0.3249634978</v>
      </c>
      <c r="H327" t="str">
        <f>_xlfn.CONCAT("(",ROUND(tum_sex_data[[#This Row],[ageadj_CI_Lo]],1),"-",ROUND(tum_sex_data[[#This Row],[ageadj_CI_Hi]],1),")")</f>
        <v>(0-0.3)</v>
      </c>
      <c r="I327" t="str">
        <f>IF(ISERROR(CONCATENATE(CONCATENATE(ROUND(tum_sex_data[[#This Row],[age_adj_rates]],1),"
"),tum_sex_data[[#This Row],[ci_range]]
)),
"--",
CONCATENATE(CONCATENATE(ROUND(tum_sex_data[[#This Row],[age_adj_rates]],1),"
"),tum_sex_data[[#This Row],[ci_range]]
))</f>
        <v>0.1
(0-0.3)</v>
      </c>
    </row>
    <row r="328" spans="1:9" x14ac:dyDescent="0.25">
      <c r="A328">
        <v>2021</v>
      </c>
      <c r="B328" t="s">
        <v>15</v>
      </c>
      <c r="C328" t="s">
        <v>55</v>
      </c>
      <c r="D328">
        <v>22</v>
      </c>
      <c r="E328">
        <v>1.2551152639000001</v>
      </c>
      <c r="F328">
        <v>0.73063597609999997</v>
      </c>
      <c r="G328">
        <v>1.7795945517</v>
      </c>
      <c r="H328" t="str">
        <f>_xlfn.CONCAT("(",ROUND(tum_sex_data[[#This Row],[ageadj_CI_Lo]],1),"-",ROUND(tum_sex_data[[#This Row],[ageadj_CI_Hi]],1),")")</f>
        <v>(0.7-1.8)</v>
      </c>
      <c r="I328" t="str">
        <f>IF(ISERROR(CONCATENATE(CONCATENATE(ROUND(tum_sex_data[[#This Row],[age_adj_rates]],1),"
"),tum_sex_data[[#This Row],[ci_range]]
)),
"--",
CONCATENATE(CONCATENATE(ROUND(tum_sex_data[[#This Row],[age_adj_rates]],1),"
"),tum_sex_data[[#This Row],[ci_range]]
))</f>
        <v>1.3
(0.7-1.8)</v>
      </c>
    </row>
    <row r="329" spans="1:9" x14ac:dyDescent="0.25">
      <c r="A329">
        <v>2021</v>
      </c>
      <c r="B329" t="s">
        <v>16</v>
      </c>
      <c r="C329" t="s">
        <v>55</v>
      </c>
      <c r="D329">
        <v>5</v>
      </c>
      <c r="E329">
        <v>0.32720975540000002</v>
      </c>
      <c r="F329">
        <v>4.03977591E-2</v>
      </c>
      <c r="G329">
        <v>0.61402175179999996</v>
      </c>
      <c r="H329" t="str">
        <f>_xlfn.CONCAT("(",ROUND(tum_sex_data[[#This Row],[ageadj_CI_Lo]],1),"-",ROUND(tum_sex_data[[#This Row],[ageadj_CI_Hi]],1),")")</f>
        <v>(0-0.6)</v>
      </c>
      <c r="I329" t="str">
        <f>IF(ISERROR(CONCATENATE(CONCATENATE(ROUND(tum_sex_data[[#This Row],[age_adj_rates]],1),"
"),tum_sex_data[[#This Row],[ci_range]]
)),
"--",
CONCATENATE(CONCATENATE(ROUND(tum_sex_data[[#This Row],[age_adj_rates]],1),"
"),tum_sex_data[[#This Row],[ci_range]]
))</f>
        <v>0.3
(0-0.6)</v>
      </c>
    </row>
    <row r="330" spans="1:9" x14ac:dyDescent="0.25">
      <c r="A330">
        <v>2021</v>
      </c>
      <c r="B330" t="s">
        <v>17</v>
      </c>
      <c r="C330" t="s">
        <v>55</v>
      </c>
      <c r="D330">
        <v>55</v>
      </c>
      <c r="E330">
        <v>2.9848583502000001</v>
      </c>
      <c r="F330">
        <v>2.1960010431999999</v>
      </c>
      <c r="G330">
        <v>3.7737156570999999</v>
      </c>
      <c r="H330" t="str">
        <f>_xlfn.CONCAT("(",ROUND(tum_sex_data[[#This Row],[ageadj_CI_Lo]],1),"-",ROUND(tum_sex_data[[#This Row],[ageadj_CI_Hi]],1),")")</f>
        <v>(2.2-3.8)</v>
      </c>
      <c r="I330" t="str">
        <f>IF(ISERROR(CONCATENATE(CONCATENATE(ROUND(tum_sex_data[[#This Row],[age_adj_rates]],1),"
"),tum_sex_data[[#This Row],[ci_range]]
)),
"--",
CONCATENATE(CONCATENATE(ROUND(tum_sex_data[[#This Row],[age_adj_rates]],1),"
"),tum_sex_data[[#This Row],[ci_range]]
))</f>
        <v>3
(2.2-3.8)</v>
      </c>
    </row>
    <row r="331" spans="1:9" x14ac:dyDescent="0.25">
      <c r="A331">
        <v>2021</v>
      </c>
      <c r="B331" t="s">
        <v>18</v>
      </c>
      <c r="C331" t="s">
        <v>55</v>
      </c>
      <c r="D331">
        <v>27</v>
      </c>
      <c r="E331">
        <v>1.5582488430000001</v>
      </c>
      <c r="F331">
        <v>0.97047398880000002</v>
      </c>
      <c r="G331">
        <v>2.1460236971</v>
      </c>
      <c r="H331" t="str">
        <f>_xlfn.CONCAT("(",ROUND(tum_sex_data[[#This Row],[ageadj_CI_Lo]],1),"-",ROUND(tum_sex_data[[#This Row],[ageadj_CI_Hi]],1),")")</f>
        <v>(1-2.1)</v>
      </c>
      <c r="I331" t="str">
        <f>IF(ISERROR(CONCATENATE(CONCATENATE(ROUND(tum_sex_data[[#This Row],[age_adj_rates]],1),"
"),tum_sex_data[[#This Row],[ci_range]]
)),
"--",
CONCATENATE(CONCATENATE(ROUND(tum_sex_data[[#This Row],[age_adj_rates]],1),"
"),tum_sex_data[[#This Row],[ci_range]]
))</f>
        <v>1.6
(1-2.1)</v>
      </c>
    </row>
    <row r="332" spans="1:9" x14ac:dyDescent="0.25">
      <c r="A332">
        <v>2021</v>
      </c>
      <c r="B332" t="s">
        <v>19</v>
      </c>
      <c r="C332" t="s">
        <v>55</v>
      </c>
      <c r="D332">
        <v>3</v>
      </c>
      <c r="E332">
        <v>0.18181530609999999</v>
      </c>
      <c r="F332">
        <v>0</v>
      </c>
      <c r="G332">
        <v>0.38755869329999998</v>
      </c>
      <c r="H332" t="str">
        <f>_xlfn.CONCAT("(",ROUND(tum_sex_data[[#This Row],[ageadj_CI_Lo]],1),"-",ROUND(tum_sex_data[[#This Row],[ageadj_CI_Hi]],1),")")</f>
        <v>(0-0.4)</v>
      </c>
      <c r="I332" t="str">
        <f>IF(ISERROR(CONCATENATE(CONCATENATE(ROUND(tum_sex_data[[#This Row],[age_adj_rates]],1),"
"),tum_sex_data[[#This Row],[ci_range]]
)),
"--",
CONCATENATE(CONCATENATE(ROUND(tum_sex_data[[#This Row],[age_adj_rates]],1),"
"),tum_sex_data[[#This Row],[ci_range]]
))</f>
        <v>0.2
(0-0.4)</v>
      </c>
    </row>
    <row r="333" spans="1:9" x14ac:dyDescent="0.25">
      <c r="A333">
        <v>2021</v>
      </c>
      <c r="B333" t="s">
        <v>20</v>
      </c>
      <c r="C333" t="s">
        <v>55</v>
      </c>
      <c r="D333">
        <v>6</v>
      </c>
      <c r="E333">
        <v>0.3555614527</v>
      </c>
      <c r="F333">
        <v>7.10530365E-2</v>
      </c>
      <c r="G333">
        <v>0.64006986899999996</v>
      </c>
      <c r="H333" t="str">
        <f>_xlfn.CONCAT("(",ROUND(tum_sex_data[[#This Row],[ageadj_CI_Lo]],1),"-",ROUND(tum_sex_data[[#This Row],[ageadj_CI_Hi]],1),")")</f>
        <v>(0.1-0.6)</v>
      </c>
      <c r="I333" t="str">
        <f>IF(ISERROR(CONCATENATE(CONCATENATE(ROUND(tum_sex_data[[#This Row],[age_adj_rates]],1),"
"),tum_sex_data[[#This Row],[ci_range]]
)),
"--",
CONCATENATE(CONCATENATE(ROUND(tum_sex_data[[#This Row],[age_adj_rates]],1),"
"),tum_sex_data[[#This Row],[ci_range]]
))</f>
        <v>0.4
(0.1-0.6)</v>
      </c>
    </row>
    <row r="334" spans="1:9" x14ac:dyDescent="0.25">
      <c r="A334">
        <v>2021</v>
      </c>
      <c r="B334" t="s">
        <v>21</v>
      </c>
      <c r="C334" t="s">
        <v>55</v>
      </c>
      <c r="D334">
        <v>6</v>
      </c>
      <c r="E334">
        <v>0.34776122910000001</v>
      </c>
      <c r="F334">
        <v>6.9494291599999994E-2</v>
      </c>
      <c r="G334">
        <v>0.62602816650000004</v>
      </c>
      <c r="H334" t="str">
        <f>_xlfn.CONCAT("(",ROUND(tum_sex_data[[#This Row],[ageadj_CI_Lo]],1),"-",ROUND(tum_sex_data[[#This Row],[ageadj_CI_Hi]],1),")")</f>
        <v>(0.1-0.6)</v>
      </c>
      <c r="I334" t="str">
        <f>IF(ISERROR(CONCATENATE(CONCATENATE(ROUND(tum_sex_data[[#This Row],[age_adj_rates]],1),"
"),tum_sex_data[[#This Row],[ci_range]]
)),
"--",
CONCATENATE(CONCATENATE(ROUND(tum_sex_data[[#This Row],[age_adj_rates]],1),"
"),tum_sex_data[[#This Row],[ci_range]]
))</f>
        <v>0.3
(0.1-0.6)</v>
      </c>
    </row>
    <row r="335" spans="1:9" x14ac:dyDescent="0.25">
      <c r="A335">
        <v>2021</v>
      </c>
      <c r="B335" t="s">
        <v>22</v>
      </c>
      <c r="C335" t="s">
        <v>55</v>
      </c>
      <c r="D335">
        <v>14</v>
      </c>
      <c r="E335">
        <v>0.81616219430000003</v>
      </c>
      <c r="F335">
        <v>0.38863029189999998</v>
      </c>
      <c r="G335">
        <v>1.2436940967000001</v>
      </c>
      <c r="H335" t="str">
        <f>_xlfn.CONCAT("(",ROUND(tum_sex_data[[#This Row],[ageadj_CI_Lo]],1),"-",ROUND(tum_sex_data[[#This Row],[ageadj_CI_Hi]],1),")")</f>
        <v>(0.4-1.2)</v>
      </c>
      <c r="I335" t="str">
        <f>IF(ISERROR(CONCATENATE(CONCATENATE(ROUND(tum_sex_data[[#This Row],[age_adj_rates]],1),"
"),tum_sex_data[[#This Row],[ci_range]]
)),
"--",
CONCATENATE(CONCATENATE(ROUND(tum_sex_data[[#This Row],[age_adj_rates]],1),"
"),tum_sex_data[[#This Row],[ci_range]]
))</f>
        <v>0.8
(0.4-1.2)</v>
      </c>
    </row>
    <row r="336" spans="1:9" x14ac:dyDescent="0.25">
      <c r="A336">
        <v>2021</v>
      </c>
      <c r="B336" t="s">
        <v>23</v>
      </c>
      <c r="C336" t="s">
        <v>55</v>
      </c>
      <c r="D336">
        <v>28</v>
      </c>
      <c r="E336">
        <v>1.7525315672999999</v>
      </c>
      <c r="F336">
        <v>1.1033847904</v>
      </c>
      <c r="G336">
        <v>2.4016783441</v>
      </c>
      <c r="H336" t="str">
        <f>_xlfn.CONCAT("(",ROUND(tum_sex_data[[#This Row],[ageadj_CI_Lo]],1),"-",ROUND(tum_sex_data[[#This Row],[ageadj_CI_Hi]],1),")")</f>
        <v>(1.1-2.4)</v>
      </c>
      <c r="I336" t="str">
        <f>IF(ISERROR(CONCATENATE(CONCATENATE(ROUND(tum_sex_data[[#This Row],[age_adj_rates]],1),"
"),tum_sex_data[[#This Row],[ci_range]]
)),
"--",
CONCATENATE(CONCATENATE(ROUND(tum_sex_data[[#This Row],[age_adj_rates]],1),"
"),tum_sex_data[[#This Row],[ci_range]]
))</f>
        <v>1.8
(1.1-2.4)</v>
      </c>
    </row>
    <row r="337" spans="1:9" x14ac:dyDescent="0.25">
      <c r="A337">
        <v>2021</v>
      </c>
      <c r="B337" t="s">
        <v>9</v>
      </c>
      <c r="C337" t="s">
        <v>56</v>
      </c>
      <c r="D337">
        <v>9</v>
      </c>
      <c r="E337">
        <v>0.42320276410000002</v>
      </c>
      <c r="F337">
        <v>0.14671029159999999</v>
      </c>
      <c r="G337">
        <v>0.6996952367</v>
      </c>
      <c r="H337" t="str">
        <f>_xlfn.CONCAT("(",ROUND(tum_sex_data[[#This Row],[ageadj_CI_Lo]],1),"-",ROUND(tum_sex_data[[#This Row],[ageadj_CI_Hi]],1),")")</f>
        <v>(0.1-0.7)</v>
      </c>
      <c r="I337" t="str">
        <f>IF(ISERROR(CONCATENATE(CONCATENATE(ROUND(tum_sex_data[[#This Row],[age_adj_rates]],1),"
"),tum_sex_data[[#This Row],[ci_range]]
)),
"--",
CONCATENATE(CONCATENATE(ROUND(tum_sex_data[[#This Row],[age_adj_rates]],1),"
"),tum_sex_data[[#This Row],[ci_range]]
))</f>
        <v>0.4
(0.1-0.7)</v>
      </c>
    </row>
    <row r="338" spans="1:9" x14ac:dyDescent="0.25">
      <c r="A338">
        <v>2021</v>
      </c>
      <c r="B338" t="s">
        <v>10</v>
      </c>
      <c r="C338" t="s">
        <v>56</v>
      </c>
      <c r="D338">
        <v>24</v>
      </c>
      <c r="E338">
        <v>1.3380060571000001</v>
      </c>
      <c r="F338">
        <v>0.80269214529999999</v>
      </c>
      <c r="G338">
        <v>1.8733199688</v>
      </c>
      <c r="H338" t="str">
        <f>_xlfn.CONCAT("(",ROUND(tum_sex_data[[#This Row],[ageadj_CI_Lo]],1),"-",ROUND(tum_sex_data[[#This Row],[ageadj_CI_Hi]],1),")")</f>
        <v>(0.8-1.9)</v>
      </c>
      <c r="I338" t="str">
        <f>IF(ISERROR(CONCATENATE(CONCATENATE(ROUND(tum_sex_data[[#This Row],[age_adj_rates]],1),"
"),tum_sex_data[[#This Row],[ci_range]]
)),
"--",
CONCATENATE(CONCATENATE(ROUND(tum_sex_data[[#This Row],[age_adj_rates]],1),"
"),tum_sex_data[[#This Row],[ci_range]]
))</f>
        <v>1.3
(0.8-1.9)</v>
      </c>
    </row>
    <row r="339" spans="1:9" x14ac:dyDescent="0.25">
      <c r="A339">
        <v>2021</v>
      </c>
      <c r="B339" t="s">
        <v>11</v>
      </c>
      <c r="C339" t="s">
        <v>56</v>
      </c>
      <c r="D339">
        <v>6</v>
      </c>
      <c r="E339">
        <v>0.30720355119999998</v>
      </c>
      <c r="F339">
        <v>6.1389514999999999E-2</v>
      </c>
      <c r="G339">
        <v>0.55301758749999996</v>
      </c>
      <c r="H339" t="str">
        <f>_xlfn.CONCAT("(",ROUND(tum_sex_data[[#This Row],[ageadj_CI_Lo]],1),"-",ROUND(tum_sex_data[[#This Row],[ageadj_CI_Hi]],1),")")</f>
        <v>(0.1-0.6)</v>
      </c>
      <c r="I339" t="str">
        <f>IF(ISERROR(CONCATENATE(CONCATENATE(ROUND(tum_sex_data[[#This Row],[age_adj_rates]],1),"
"),tum_sex_data[[#This Row],[ci_range]]
)),
"--",
CONCATENATE(CONCATENATE(ROUND(tum_sex_data[[#This Row],[age_adj_rates]],1),"
"),tum_sex_data[[#This Row],[ci_range]]
))</f>
        <v>0.3
(0.1-0.6)</v>
      </c>
    </row>
    <row r="340" spans="1:9" x14ac:dyDescent="0.25">
      <c r="A340">
        <v>2021</v>
      </c>
      <c r="B340" t="s">
        <v>12</v>
      </c>
      <c r="C340" t="s">
        <v>56</v>
      </c>
      <c r="D340">
        <v>4</v>
      </c>
      <c r="E340">
        <v>0.22131144759999999</v>
      </c>
      <c r="F340">
        <v>4.4262290000000003E-3</v>
      </c>
      <c r="G340">
        <v>0.43819666619999997</v>
      </c>
      <c r="H340" t="str">
        <f>_xlfn.CONCAT("(",ROUND(tum_sex_data[[#This Row],[ageadj_CI_Lo]],1),"-",ROUND(tum_sex_data[[#This Row],[ageadj_CI_Hi]],1),")")</f>
        <v>(0-0.4)</v>
      </c>
      <c r="I340" t="str">
        <f>IF(ISERROR(CONCATENATE(CONCATENATE(ROUND(tum_sex_data[[#This Row],[age_adj_rates]],1),"
"),tum_sex_data[[#This Row],[ci_range]]
)),
"--",
CONCATENATE(CONCATENATE(ROUND(tum_sex_data[[#This Row],[age_adj_rates]],1),"
"),tum_sex_data[[#This Row],[ci_range]]
))</f>
        <v>0.2
(0-0.4)</v>
      </c>
    </row>
    <row r="341" spans="1:9" x14ac:dyDescent="0.25">
      <c r="A341">
        <v>2021</v>
      </c>
      <c r="B341" t="s">
        <v>13</v>
      </c>
      <c r="C341" t="s">
        <v>56</v>
      </c>
      <c r="D341">
        <v>3</v>
      </c>
      <c r="E341">
        <v>0.14014416609999999</v>
      </c>
      <c r="F341">
        <v>0</v>
      </c>
      <c r="G341">
        <v>0.29873221929999999</v>
      </c>
      <c r="H341" t="str">
        <f>_xlfn.CONCAT("(",ROUND(tum_sex_data[[#This Row],[ageadj_CI_Lo]],1),"-",ROUND(tum_sex_data[[#This Row],[ageadj_CI_Hi]],1),")")</f>
        <v>(0-0.3)</v>
      </c>
      <c r="I341" t="str">
        <f>IF(ISERROR(CONCATENATE(CONCATENATE(ROUND(tum_sex_data[[#This Row],[age_adj_rates]],1),"
"),tum_sex_data[[#This Row],[ci_range]]
)),
"--",
CONCATENATE(CONCATENATE(ROUND(tum_sex_data[[#This Row],[age_adj_rates]],1),"
"),tum_sex_data[[#This Row],[ci_range]]
))</f>
        <v>0.1
(0-0.3)</v>
      </c>
    </row>
    <row r="342" spans="1:9" x14ac:dyDescent="0.25">
      <c r="A342">
        <v>2021</v>
      </c>
      <c r="B342" t="s">
        <v>14</v>
      </c>
      <c r="C342" t="s">
        <v>56</v>
      </c>
      <c r="D342">
        <v>4</v>
      </c>
      <c r="E342">
        <v>0.21748856499999999</v>
      </c>
      <c r="F342">
        <v>4.3497713000000002E-3</v>
      </c>
      <c r="G342">
        <v>0.43062735870000002</v>
      </c>
      <c r="H342" t="str">
        <f>_xlfn.CONCAT("(",ROUND(tum_sex_data[[#This Row],[ageadj_CI_Lo]],1),"-",ROUND(tum_sex_data[[#This Row],[ageadj_CI_Hi]],1),")")</f>
        <v>(0-0.4)</v>
      </c>
      <c r="I342" t="str">
        <f>IF(ISERROR(CONCATENATE(CONCATENATE(ROUND(tum_sex_data[[#This Row],[age_adj_rates]],1),"
"),tum_sex_data[[#This Row],[ci_range]]
)),
"--",
CONCATENATE(CONCATENATE(ROUND(tum_sex_data[[#This Row],[age_adj_rates]],1),"
"),tum_sex_data[[#This Row],[ci_range]]
))</f>
        <v>0.2
(0-0.4)</v>
      </c>
    </row>
    <row r="343" spans="1:9" x14ac:dyDescent="0.25">
      <c r="A343">
        <v>2021</v>
      </c>
      <c r="B343" t="s">
        <v>15</v>
      </c>
      <c r="C343" t="s">
        <v>56</v>
      </c>
      <c r="D343">
        <v>20</v>
      </c>
      <c r="E343">
        <v>1.1169114463000001</v>
      </c>
      <c r="F343">
        <v>0.6274034222</v>
      </c>
      <c r="G343">
        <v>1.6064194704000001</v>
      </c>
      <c r="H343" t="str">
        <f>_xlfn.CONCAT("(",ROUND(tum_sex_data[[#This Row],[ageadj_CI_Lo]],1),"-",ROUND(tum_sex_data[[#This Row],[ageadj_CI_Hi]],1),")")</f>
        <v>(0.6-1.6)</v>
      </c>
      <c r="I343" t="str">
        <f>IF(ISERROR(CONCATENATE(CONCATENATE(ROUND(tum_sex_data[[#This Row],[age_adj_rates]],1),"
"),tum_sex_data[[#This Row],[ci_range]]
)),
"--",
CONCATENATE(CONCATENATE(ROUND(tum_sex_data[[#This Row],[age_adj_rates]],1),"
"),tum_sex_data[[#This Row],[ci_range]]
))</f>
        <v>1.1
(0.6-1.6)</v>
      </c>
    </row>
    <row r="344" spans="1:9" x14ac:dyDescent="0.25">
      <c r="A344">
        <v>2021</v>
      </c>
      <c r="B344" t="s">
        <v>16</v>
      </c>
      <c r="C344" t="s">
        <v>56</v>
      </c>
      <c r="D344">
        <v>3</v>
      </c>
      <c r="E344">
        <v>0.16221000159999999</v>
      </c>
      <c r="F344">
        <v>0</v>
      </c>
      <c r="G344">
        <v>0.34576789829999999</v>
      </c>
      <c r="H344" t="str">
        <f>_xlfn.CONCAT("(",ROUND(tum_sex_data[[#This Row],[ageadj_CI_Lo]],1),"-",ROUND(tum_sex_data[[#This Row],[ageadj_CI_Hi]],1),")")</f>
        <v>(0-0.3)</v>
      </c>
      <c r="I344" t="str">
        <f>IF(ISERROR(CONCATENATE(CONCATENATE(ROUND(tum_sex_data[[#This Row],[age_adj_rates]],1),"
"),tum_sex_data[[#This Row],[ci_range]]
)),
"--",
CONCATENATE(CONCATENATE(ROUND(tum_sex_data[[#This Row],[age_adj_rates]],1),"
"),tum_sex_data[[#This Row],[ci_range]]
))</f>
        <v>0.2
(0-0.3)</v>
      </c>
    </row>
    <row r="345" spans="1:9" x14ac:dyDescent="0.25">
      <c r="A345">
        <v>2021</v>
      </c>
      <c r="B345" t="s">
        <v>17</v>
      </c>
      <c r="C345" t="s">
        <v>56</v>
      </c>
      <c r="D345">
        <v>7</v>
      </c>
      <c r="E345">
        <v>0.3728634113</v>
      </c>
      <c r="F345">
        <v>9.6642330700000001E-2</v>
      </c>
      <c r="G345">
        <v>0.64908449189999995</v>
      </c>
      <c r="H345" t="str">
        <f>_xlfn.CONCAT("(",ROUND(tum_sex_data[[#This Row],[ageadj_CI_Lo]],1),"-",ROUND(tum_sex_data[[#This Row],[ageadj_CI_Hi]],1),")")</f>
        <v>(0.1-0.6)</v>
      </c>
      <c r="I345" t="str">
        <f>IF(ISERROR(CONCATENATE(CONCATENATE(ROUND(tum_sex_data[[#This Row],[age_adj_rates]],1),"
"),tum_sex_data[[#This Row],[ci_range]]
)),
"--",
CONCATENATE(CONCATENATE(ROUND(tum_sex_data[[#This Row],[age_adj_rates]],1),"
"),tum_sex_data[[#This Row],[ci_range]]
))</f>
        <v>0.4
(0.1-0.6)</v>
      </c>
    </row>
    <row r="346" spans="1:9" x14ac:dyDescent="0.25">
      <c r="A346">
        <v>2021</v>
      </c>
      <c r="B346" t="s">
        <v>18</v>
      </c>
      <c r="C346" t="s">
        <v>56</v>
      </c>
      <c r="D346">
        <v>5</v>
      </c>
      <c r="E346">
        <v>0.27493667630000002</v>
      </c>
      <c r="F346">
        <v>3.3944054000000001E-2</v>
      </c>
      <c r="G346">
        <v>0.51592929860000003</v>
      </c>
      <c r="H346" t="str">
        <f>_xlfn.CONCAT("(",ROUND(tum_sex_data[[#This Row],[ageadj_CI_Lo]],1),"-",ROUND(tum_sex_data[[#This Row],[ageadj_CI_Hi]],1),")")</f>
        <v>(0-0.5)</v>
      </c>
      <c r="I346" t="str">
        <f>IF(ISERROR(CONCATENATE(CONCATENATE(ROUND(tum_sex_data[[#This Row],[age_adj_rates]],1),"
"),tum_sex_data[[#This Row],[ci_range]]
)),
"--",
CONCATENATE(CONCATENATE(ROUND(tum_sex_data[[#This Row],[age_adj_rates]],1),"
"),tum_sex_data[[#This Row],[ci_range]]
))</f>
        <v>0.3
(0-0.5)</v>
      </c>
    </row>
    <row r="347" spans="1:9" x14ac:dyDescent="0.25">
      <c r="A347">
        <v>2021</v>
      </c>
      <c r="B347" t="s">
        <v>21</v>
      </c>
      <c r="C347" t="s">
        <v>56</v>
      </c>
      <c r="D347">
        <v>2</v>
      </c>
      <c r="E347">
        <v>0.10087400909999999</v>
      </c>
      <c r="F347">
        <v>0</v>
      </c>
      <c r="G347">
        <v>0.24067825309999999</v>
      </c>
      <c r="H347" t="str">
        <f>_xlfn.CONCAT("(",ROUND(tum_sex_data[[#This Row],[ageadj_CI_Lo]],1),"-",ROUND(tum_sex_data[[#This Row],[ageadj_CI_Hi]],1),")")</f>
        <v>(0-0.2)</v>
      </c>
      <c r="I347" t="str">
        <f>IF(ISERROR(CONCATENATE(CONCATENATE(ROUND(tum_sex_data[[#This Row],[age_adj_rates]],1),"
"),tum_sex_data[[#This Row],[ci_range]]
)),
"--",
CONCATENATE(CONCATENATE(ROUND(tum_sex_data[[#This Row],[age_adj_rates]],1),"
"),tum_sex_data[[#This Row],[ci_range]]
))</f>
        <v>0.1
(0-0.2)</v>
      </c>
    </row>
    <row r="348" spans="1:9" x14ac:dyDescent="0.25">
      <c r="A348">
        <v>2021</v>
      </c>
      <c r="B348" t="s">
        <v>22</v>
      </c>
      <c r="C348" t="s">
        <v>56</v>
      </c>
      <c r="D348">
        <v>12</v>
      </c>
      <c r="E348">
        <v>0.65511883019999995</v>
      </c>
      <c r="F348">
        <v>0.28445045790000001</v>
      </c>
      <c r="G348">
        <v>1.0257872025000001</v>
      </c>
      <c r="H348" t="str">
        <f>_xlfn.CONCAT("(",ROUND(tum_sex_data[[#This Row],[ageadj_CI_Lo]],1),"-",ROUND(tum_sex_data[[#This Row],[ageadj_CI_Hi]],1),")")</f>
        <v>(0.3-1)</v>
      </c>
      <c r="I348" t="str">
        <f>IF(ISERROR(CONCATENATE(CONCATENATE(ROUND(tum_sex_data[[#This Row],[age_adj_rates]],1),"
"),tum_sex_data[[#This Row],[ci_range]]
)),
"--",
CONCATENATE(CONCATENATE(ROUND(tum_sex_data[[#This Row],[age_adj_rates]],1),"
"),tum_sex_data[[#This Row],[ci_range]]
))</f>
        <v>0.7
(0.3-1)</v>
      </c>
    </row>
    <row r="349" spans="1:9" x14ac:dyDescent="0.25">
      <c r="A349">
        <v>2021</v>
      </c>
      <c r="B349" t="s">
        <v>23</v>
      </c>
      <c r="C349" t="s">
        <v>56</v>
      </c>
      <c r="D349">
        <v>10</v>
      </c>
      <c r="E349">
        <v>0.51925927579999998</v>
      </c>
      <c r="F349">
        <v>0.19741904230000001</v>
      </c>
      <c r="G349">
        <v>0.84109950929999999</v>
      </c>
      <c r="H349" t="str">
        <f>_xlfn.CONCAT("(",ROUND(tum_sex_data[[#This Row],[ageadj_CI_Lo]],1),"-",ROUND(tum_sex_data[[#This Row],[ageadj_CI_Hi]],1),")")</f>
        <v>(0.2-0.8)</v>
      </c>
      <c r="I349" t="str">
        <f>IF(ISERROR(CONCATENATE(CONCATENATE(ROUND(tum_sex_data[[#This Row],[age_adj_rates]],1),"
"),tum_sex_data[[#This Row],[ci_range]]
)),
"--",
CONCATENATE(CONCATENATE(ROUND(tum_sex_data[[#This Row],[age_adj_rates]],1),"
"),tum_sex_data[[#This Row],[ci_range]]
))</f>
        <v>0.5
(0.2-0.8)</v>
      </c>
    </row>
  </sheetData>
  <phoneticPr fontId="30" type="noConversion"/>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D30B6-6FA9-450B-961F-AAFF9ED9953B}">
  <dimension ref="A1:H169"/>
  <sheetViews>
    <sheetView topLeftCell="A2" workbookViewId="0">
      <selection activeCell="H9" sqref="H9"/>
    </sheetView>
  </sheetViews>
  <sheetFormatPr defaultRowHeight="15" x14ac:dyDescent="0.25"/>
  <cols>
    <col min="2" max="2" width="12.42578125" customWidth="1"/>
    <col min="5" max="5" width="15.42578125" customWidth="1"/>
    <col min="6" max="6" width="14.7109375" customWidth="1"/>
    <col min="7" max="7" width="14.5703125" customWidth="1"/>
  </cols>
  <sheetData>
    <row r="1" spans="1:8" x14ac:dyDescent="0.25">
      <c r="A1" t="s">
        <v>1</v>
      </c>
      <c r="B1" t="s">
        <v>3</v>
      </c>
      <c r="C1" t="s">
        <v>59</v>
      </c>
      <c r="D1" t="s">
        <v>4</v>
      </c>
      <c r="E1" t="s">
        <v>6</v>
      </c>
      <c r="F1" t="s">
        <v>7</v>
      </c>
      <c r="G1" t="s">
        <v>8</v>
      </c>
      <c r="H1" t="s">
        <v>45</v>
      </c>
    </row>
    <row r="2" spans="1:8" x14ac:dyDescent="0.25">
      <c r="A2">
        <v>2010</v>
      </c>
      <c r="B2" t="s">
        <v>10</v>
      </c>
      <c r="C2" t="s">
        <v>55</v>
      </c>
      <c r="D2">
        <v>12</v>
      </c>
      <c r="E2">
        <v>0.88919112730000005</v>
      </c>
      <c r="F2">
        <v>0.38608388529999998</v>
      </c>
      <c r="G2">
        <v>1.3922983692999999</v>
      </c>
      <c r="H2" t="str">
        <f>_xlfn.CONCAT("(",ROUND(d_sex_data[[#This Row],[ageadj_CI_Lo]],1),"-",ROUND(d_sex_data[[#This Row],[ageadj_CI_Hi]],1),")")</f>
        <v>(0.4-1.4)</v>
      </c>
    </row>
    <row r="3" spans="1:8" x14ac:dyDescent="0.25">
      <c r="A3">
        <v>2010</v>
      </c>
      <c r="B3" t="s">
        <v>14</v>
      </c>
      <c r="C3" t="s">
        <v>55</v>
      </c>
      <c r="D3">
        <v>4</v>
      </c>
      <c r="E3">
        <v>0.39134034309999999</v>
      </c>
      <c r="F3">
        <v>7.8268069000000003E-3</v>
      </c>
      <c r="G3">
        <v>0.77485387930000005</v>
      </c>
      <c r="H3" t="str">
        <f>_xlfn.CONCAT("(",ROUND(d_sex_data[[#This Row],[ageadj_CI_Lo]],1),"-",ROUND(d_sex_data[[#This Row],[ageadj_CI_Hi]],1),")")</f>
        <v>(0-0.8)</v>
      </c>
    </row>
    <row r="4" spans="1:8" x14ac:dyDescent="0.25">
      <c r="A4">
        <v>2010</v>
      </c>
      <c r="B4" t="s">
        <v>16</v>
      </c>
      <c r="C4" t="s">
        <v>55</v>
      </c>
      <c r="D4">
        <v>1</v>
      </c>
      <c r="E4">
        <v>0.10075381009999999</v>
      </c>
      <c r="F4">
        <v>0</v>
      </c>
      <c r="G4">
        <v>0.29823127780000003</v>
      </c>
      <c r="H4" t="str">
        <f>_xlfn.CONCAT("(",ROUND(d_sex_data[[#This Row],[ageadj_CI_Lo]],1),"-",ROUND(d_sex_data[[#This Row],[ageadj_CI_Hi]],1),")")</f>
        <v>(0-0.3)</v>
      </c>
    </row>
    <row r="5" spans="1:8" x14ac:dyDescent="0.25">
      <c r="A5">
        <v>2010</v>
      </c>
      <c r="B5" t="s">
        <v>17</v>
      </c>
      <c r="C5" t="s">
        <v>55</v>
      </c>
      <c r="D5">
        <v>3</v>
      </c>
      <c r="E5">
        <v>0.1850475023</v>
      </c>
      <c r="F5">
        <v>0</v>
      </c>
      <c r="G5">
        <v>0.39444846389999999</v>
      </c>
      <c r="H5" t="str">
        <f>_xlfn.CONCAT("(",ROUND(d_sex_data[[#This Row],[ageadj_CI_Lo]],1),"-",ROUND(d_sex_data[[#This Row],[ageadj_CI_Hi]],1),")")</f>
        <v>(0-0.4)</v>
      </c>
    </row>
    <row r="6" spans="1:8" x14ac:dyDescent="0.25">
      <c r="A6">
        <v>2010</v>
      </c>
      <c r="B6" t="s">
        <v>18</v>
      </c>
      <c r="C6" t="s">
        <v>55</v>
      </c>
      <c r="D6">
        <v>4</v>
      </c>
      <c r="E6">
        <v>0.2440326894</v>
      </c>
      <c r="F6">
        <v>4.8806537999999998E-3</v>
      </c>
      <c r="G6">
        <v>0.48318472509999999</v>
      </c>
      <c r="H6" t="str">
        <f>_xlfn.CONCAT("(",ROUND(d_sex_data[[#This Row],[ageadj_CI_Lo]],1),"-",ROUND(d_sex_data[[#This Row],[ageadj_CI_Hi]],1),")")</f>
        <v>(0-0.5)</v>
      </c>
    </row>
    <row r="7" spans="1:8" x14ac:dyDescent="0.25">
      <c r="A7">
        <v>2010</v>
      </c>
      <c r="B7" t="s">
        <v>20</v>
      </c>
      <c r="C7" t="s">
        <v>55</v>
      </c>
      <c r="D7">
        <v>1</v>
      </c>
      <c r="E7">
        <v>5.7095695299999999E-2</v>
      </c>
      <c r="F7">
        <v>0</v>
      </c>
      <c r="G7">
        <v>0.1690032581</v>
      </c>
      <c r="H7" t="str">
        <f>_xlfn.CONCAT("(",ROUND(d_sex_data[[#This Row],[ageadj_CI_Lo]],1),"-",ROUND(d_sex_data[[#This Row],[ageadj_CI_Hi]],1),")")</f>
        <v>(0-0.2)</v>
      </c>
    </row>
    <row r="8" spans="1:8" x14ac:dyDescent="0.25">
      <c r="A8">
        <v>2010</v>
      </c>
      <c r="B8" t="s">
        <v>21</v>
      </c>
      <c r="C8" t="s">
        <v>55</v>
      </c>
      <c r="D8">
        <v>11</v>
      </c>
      <c r="E8">
        <v>0.7442918288</v>
      </c>
      <c r="F8">
        <v>0.30444346589999999</v>
      </c>
      <c r="G8">
        <v>1.1841401918000001</v>
      </c>
      <c r="H8" t="str">
        <f>_xlfn.CONCAT("(",ROUND(d_sex_data[[#This Row],[ageadj_CI_Lo]],1),"-",ROUND(d_sex_data[[#This Row],[ageadj_CI_Hi]],1),")")</f>
        <v>(0.3-1.2)</v>
      </c>
    </row>
    <row r="9" spans="1:8" x14ac:dyDescent="0.25">
      <c r="A9">
        <v>2010</v>
      </c>
      <c r="B9" t="s">
        <v>10</v>
      </c>
      <c r="C9" t="s">
        <v>56</v>
      </c>
      <c r="D9">
        <v>5</v>
      </c>
      <c r="E9">
        <v>0.35604383309999998</v>
      </c>
      <c r="F9">
        <v>4.3957653300000003E-2</v>
      </c>
      <c r="G9">
        <v>0.66813001289999996</v>
      </c>
      <c r="H9" t="str">
        <f>_xlfn.CONCAT("(",ROUND(d_sex_data[[#This Row],[ageadj_CI_Lo]],1),"-",ROUND(d_sex_data[[#This Row],[ageadj_CI_Hi]],1),")")</f>
        <v>(0-0.7)</v>
      </c>
    </row>
    <row r="10" spans="1:8" x14ac:dyDescent="0.25">
      <c r="A10">
        <v>2010</v>
      </c>
      <c r="B10" t="s">
        <v>17</v>
      </c>
      <c r="C10" t="s">
        <v>56</v>
      </c>
      <c r="D10">
        <v>2</v>
      </c>
      <c r="E10">
        <v>0.14273185860000001</v>
      </c>
      <c r="F10">
        <v>0</v>
      </c>
      <c r="G10">
        <v>0.34054812229999998</v>
      </c>
      <c r="H10" t="str">
        <f>_xlfn.CONCAT("(",ROUND(d_sex_data[[#This Row],[ageadj_CI_Lo]],1),"-",ROUND(d_sex_data[[#This Row],[ageadj_CI_Hi]],1),")")</f>
        <v>(0-0.3)</v>
      </c>
    </row>
    <row r="11" spans="1:8" x14ac:dyDescent="0.25">
      <c r="A11">
        <v>2010</v>
      </c>
      <c r="B11" t="s">
        <v>18</v>
      </c>
      <c r="C11" t="s">
        <v>56</v>
      </c>
      <c r="D11">
        <v>4</v>
      </c>
      <c r="E11">
        <v>0.24715562490000001</v>
      </c>
      <c r="F11">
        <v>4.9431125000000001E-3</v>
      </c>
      <c r="G11">
        <v>0.48936813740000001</v>
      </c>
      <c r="H11" t="str">
        <f>_xlfn.CONCAT("(",ROUND(d_sex_data[[#This Row],[ageadj_CI_Lo]],1),"-",ROUND(d_sex_data[[#This Row],[ageadj_CI_Hi]],1),")")</f>
        <v>(0-0.5)</v>
      </c>
    </row>
    <row r="12" spans="1:8" x14ac:dyDescent="0.25">
      <c r="A12">
        <v>2010</v>
      </c>
      <c r="B12" t="s">
        <v>21</v>
      </c>
      <c r="C12" t="s">
        <v>56</v>
      </c>
      <c r="D12">
        <v>6</v>
      </c>
      <c r="E12">
        <v>0.4510706035</v>
      </c>
      <c r="F12">
        <v>9.0138950100000004E-2</v>
      </c>
      <c r="G12">
        <v>0.81200225680000004</v>
      </c>
      <c r="H12" t="str">
        <f>_xlfn.CONCAT("(",ROUND(d_sex_data[[#This Row],[ageadj_CI_Lo]],1),"-",ROUND(d_sex_data[[#This Row],[ageadj_CI_Hi]],1),")")</f>
        <v>(0.1-0.8)</v>
      </c>
    </row>
    <row r="13" spans="1:8" x14ac:dyDescent="0.25">
      <c r="A13">
        <v>2011</v>
      </c>
      <c r="B13" t="s">
        <v>10</v>
      </c>
      <c r="C13" t="s">
        <v>55</v>
      </c>
      <c r="D13">
        <v>9</v>
      </c>
      <c r="E13">
        <v>0.58218105919999996</v>
      </c>
      <c r="F13">
        <v>0.2018227672</v>
      </c>
      <c r="G13">
        <v>0.9625393511</v>
      </c>
      <c r="H13" t="str">
        <f>_xlfn.CONCAT("(",ROUND(d_sex_data[[#This Row],[ageadj_CI_Lo]],1),"-",ROUND(d_sex_data[[#This Row],[ageadj_CI_Hi]],1),")")</f>
        <v>(0.2-1)</v>
      </c>
    </row>
    <row r="14" spans="1:8" x14ac:dyDescent="0.25">
      <c r="A14">
        <v>2011</v>
      </c>
      <c r="B14" t="s">
        <v>12</v>
      </c>
      <c r="C14" t="s">
        <v>55</v>
      </c>
      <c r="D14">
        <v>1</v>
      </c>
      <c r="E14">
        <v>5.5841993499999999E-2</v>
      </c>
      <c r="F14">
        <v>0</v>
      </c>
      <c r="G14">
        <v>0.16529230080000001</v>
      </c>
      <c r="H14" t="str">
        <f>_xlfn.CONCAT("(",ROUND(d_sex_data[[#This Row],[ageadj_CI_Lo]],1),"-",ROUND(d_sex_data[[#This Row],[ageadj_CI_Hi]],1),")")</f>
        <v>(0-0.2)</v>
      </c>
    </row>
    <row r="15" spans="1:8" x14ac:dyDescent="0.25">
      <c r="A15">
        <v>2011</v>
      </c>
      <c r="B15" t="s">
        <v>14</v>
      </c>
      <c r="C15" t="s">
        <v>55</v>
      </c>
      <c r="D15">
        <v>5</v>
      </c>
      <c r="E15">
        <v>0.51461013209999995</v>
      </c>
      <c r="F15">
        <v>6.3534463099999994E-2</v>
      </c>
      <c r="G15">
        <v>0.96568580110000002</v>
      </c>
      <c r="H15" t="str">
        <f>_xlfn.CONCAT("(",ROUND(d_sex_data[[#This Row],[ageadj_CI_Lo]],1),"-",ROUND(d_sex_data[[#This Row],[ageadj_CI_Hi]],1),")")</f>
        <v>(0.1-1)</v>
      </c>
    </row>
    <row r="16" spans="1:8" x14ac:dyDescent="0.25">
      <c r="A16">
        <v>2011</v>
      </c>
      <c r="B16" t="s">
        <v>16</v>
      </c>
      <c r="C16" t="s">
        <v>55</v>
      </c>
      <c r="D16">
        <v>1</v>
      </c>
      <c r="E16">
        <v>5.5841993499999999E-2</v>
      </c>
      <c r="F16">
        <v>0</v>
      </c>
      <c r="G16">
        <v>0.16529230080000001</v>
      </c>
      <c r="H16" t="str">
        <f>_xlfn.CONCAT("(",ROUND(d_sex_data[[#This Row],[ageadj_CI_Lo]],1),"-",ROUND(d_sex_data[[#This Row],[ageadj_CI_Hi]],1),")")</f>
        <v>(0-0.2)</v>
      </c>
    </row>
    <row r="17" spans="1:8" x14ac:dyDescent="0.25">
      <c r="A17">
        <v>2011</v>
      </c>
      <c r="B17" t="s">
        <v>17</v>
      </c>
      <c r="C17" t="s">
        <v>55</v>
      </c>
      <c r="D17">
        <v>8</v>
      </c>
      <c r="E17">
        <v>0.70814404769999995</v>
      </c>
      <c r="F17">
        <v>0.21742525870000001</v>
      </c>
      <c r="G17">
        <v>1.1988628367</v>
      </c>
      <c r="H17" t="str">
        <f>_xlfn.CONCAT("(",ROUND(d_sex_data[[#This Row],[ageadj_CI_Lo]],1),"-",ROUND(d_sex_data[[#This Row],[ageadj_CI_Hi]],1),")")</f>
        <v>(0.2-1.2)</v>
      </c>
    </row>
    <row r="18" spans="1:8" x14ac:dyDescent="0.25">
      <c r="A18">
        <v>2011</v>
      </c>
      <c r="B18" t="s">
        <v>18</v>
      </c>
      <c r="C18" t="s">
        <v>55</v>
      </c>
      <c r="D18">
        <v>6</v>
      </c>
      <c r="E18">
        <v>0.40636676719999998</v>
      </c>
      <c r="F18">
        <v>8.1205632700000002E-2</v>
      </c>
      <c r="G18">
        <v>0.73152790180000005</v>
      </c>
      <c r="H18" t="str">
        <f>_xlfn.CONCAT("(",ROUND(d_sex_data[[#This Row],[ageadj_CI_Lo]],1),"-",ROUND(d_sex_data[[#This Row],[ageadj_CI_Hi]],1),")")</f>
        <v>(0.1-0.7)</v>
      </c>
    </row>
    <row r="19" spans="1:8" x14ac:dyDescent="0.25">
      <c r="A19">
        <v>2011</v>
      </c>
      <c r="B19" t="s">
        <v>20</v>
      </c>
      <c r="C19" t="s">
        <v>55</v>
      </c>
      <c r="D19">
        <v>2</v>
      </c>
      <c r="E19">
        <v>0.1524869177</v>
      </c>
      <c r="F19">
        <v>0</v>
      </c>
      <c r="G19">
        <v>0.36382300350000002</v>
      </c>
      <c r="H19" t="str">
        <f>_xlfn.CONCAT("(",ROUND(d_sex_data[[#This Row],[ageadj_CI_Lo]],1),"-",ROUND(d_sex_data[[#This Row],[ageadj_CI_Hi]],1),")")</f>
        <v>(0-0.4)</v>
      </c>
    </row>
    <row r="20" spans="1:8" x14ac:dyDescent="0.25">
      <c r="A20">
        <v>2011</v>
      </c>
      <c r="B20" t="s">
        <v>21</v>
      </c>
      <c r="C20" t="s">
        <v>55</v>
      </c>
      <c r="D20">
        <v>9</v>
      </c>
      <c r="E20">
        <v>0.74329104859999995</v>
      </c>
      <c r="F20">
        <v>0.25767423020000002</v>
      </c>
      <c r="G20">
        <v>1.2289078669</v>
      </c>
      <c r="H20" t="str">
        <f>_xlfn.CONCAT("(",ROUND(d_sex_data[[#This Row],[ageadj_CI_Lo]],1),"-",ROUND(d_sex_data[[#This Row],[ageadj_CI_Hi]],1),")")</f>
        <v>(0.3-1.2)</v>
      </c>
    </row>
    <row r="21" spans="1:8" x14ac:dyDescent="0.25">
      <c r="A21">
        <v>2011</v>
      </c>
      <c r="B21" t="s">
        <v>10</v>
      </c>
      <c r="C21" t="s">
        <v>56</v>
      </c>
      <c r="D21">
        <v>6</v>
      </c>
      <c r="E21">
        <v>0.40399469919999997</v>
      </c>
      <c r="F21">
        <v>8.0731614399999999E-2</v>
      </c>
      <c r="G21">
        <v>0.72725778399999996</v>
      </c>
      <c r="H21" t="str">
        <f>_xlfn.CONCAT("(",ROUND(d_sex_data[[#This Row],[ageadj_CI_Lo]],1),"-",ROUND(d_sex_data[[#This Row],[ageadj_CI_Hi]],1),")")</f>
        <v>(0.1-0.7)</v>
      </c>
    </row>
    <row r="22" spans="1:8" x14ac:dyDescent="0.25">
      <c r="A22">
        <v>2011</v>
      </c>
      <c r="B22" t="s">
        <v>16</v>
      </c>
      <c r="C22" t="s">
        <v>56</v>
      </c>
      <c r="D22">
        <v>2</v>
      </c>
      <c r="E22">
        <v>0.13794730359999999</v>
      </c>
      <c r="F22">
        <v>0</v>
      </c>
      <c r="G22">
        <v>0.3291325122</v>
      </c>
      <c r="H22" t="str">
        <f>_xlfn.CONCAT("(",ROUND(d_sex_data[[#This Row],[ageadj_CI_Lo]],1),"-",ROUND(d_sex_data[[#This Row],[ageadj_CI_Hi]],1),")")</f>
        <v>(0-0.3)</v>
      </c>
    </row>
    <row r="23" spans="1:8" x14ac:dyDescent="0.25">
      <c r="A23">
        <v>2011</v>
      </c>
      <c r="B23" t="s">
        <v>17</v>
      </c>
      <c r="C23" t="s">
        <v>56</v>
      </c>
      <c r="D23">
        <v>1</v>
      </c>
      <c r="E23">
        <v>5.38932315E-2</v>
      </c>
      <c r="F23">
        <v>0</v>
      </c>
      <c r="G23">
        <v>0.15952396520000001</v>
      </c>
      <c r="H23" t="str">
        <f>_xlfn.CONCAT("(",ROUND(d_sex_data[[#This Row],[ageadj_CI_Lo]],1),"-",ROUND(d_sex_data[[#This Row],[ageadj_CI_Hi]],1),")")</f>
        <v>(0-0.2)</v>
      </c>
    </row>
    <row r="24" spans="1:8" x14ac:dyDescent="0.25">
      <c r="A24">
        <v>2011</v>
      </c>
      <c r="B24" t="s">
        <v>18</v>
      </c>
      <c r="C24" t="s">
        <v>56</v>
      </c>
      <c r="D24">
        <v>2</v>
      </c>
      <c r="E24">
        <v>0.1681081442</v>
      </c>
      <c r="F24">
        <v>0</v>
      </c>
      <c r="G24">
        <v>0.40109414519999997</v>
      </c>
      <c r="H24" t="str">
        <f>_xlfn.CONCAT("(",ROUND(d_sex_data[[#This Row],[ageadj_CI_Lo]],1),"-",ROUND(d_sex_data[[#This Row],[ageadj_CI_Hi]],1),")")</f>
        <v>(0-0.4)</v>
      </c>
    </row>
    <row r="25" spans="1:8" x14ac:dyDescent="0.25">
      <c r="A25">
        <v>2011</v>
      </c>
      <c r="B25" t="s">
        <v>21</v>
      </c>
      <c r="C25" t="s">
        <v>56</v>
      </c>
      <c r="D25">
        <v>3</v>
      </c>
      <c r="E25">
        <v>0.2420847709</v>
      </c>
      <c r="F25">
        <v>0</v>
      </c>
      <c r="G25">
        <v>0.51602947789999998</v>
      </c>
      <c r="H25" t="str">
        <f>_xlfn.CONCAT("(",ROUND(d_sex_data[[#This Row],[ageadj_CI_Lo]],1),"-",ROUND(d_sex_data[[#This Row],[ageadj_CI_Hi]],1),")")</f>
        <v>(0-0.5)</v>
      </c>
    </row>
    <row r="26" spans="1:8" x14ac:dyDescent="0.25">
      <c r="A26">
        <v>2011</v>
      </c>
      <c r="B26" t="s">
        <v>22</v>
      </c>
      <c r="C26" t="s">
        <v>56</v>
      </c>
      <c r="D26">
        <v>2</v>
      </c>
      <c r="E26">
        <v>0.134641068</v>
      </c>
      <c r="F26">
        <v>0</v>
      </c>
      <c r="G26">
        <v>0.32124406779999998</v>
      </c>
      <c r="H26" t="str">
        <f>_xlfn.CONCAT("(",ROUND(d_sex_data[[#This Row],[ageadj_CI_Lo]],1),"-",ROUND(d_sex_data[[#This Row],[ageadj_CI_Hi]],1),")")</f>
        <v>(0-0.3)</v>
      </c>
    </row>
    <row r="27" spans="1:8" x14ac:dyDescent="0.25">
      <c r="A27">
        <v>2012</v>
      </c>
      <c r="B27" t="s">
        <v>10</v>
      </c>
      <c r="C27" t="s">
        <v>55</v>
      </c>
      <c r="D27">
        <v>17</v>
      </c>
      <c r="E27">
        <v>1.1718663788999999</v>
      </c>
      <c r="F27">
        <v>0.61479646340000005</v>
      </c>
      <c r="G27">
        <v>1.7289362945</v>
      </c>
      <c r="H27" t="str">
        <f>_xlfn.CONCAT("(",ROUND(d_sex_data[[#This Row],[ageadj_CI_Lo]],1),"-",ROUND(d_sex_data[[#This Row],[ageadj_CI_Hi]],1),")")</f>
        <v>(0.6-1.7)</v>
      </c>
    </row>
    <row r="28" spans="1:8" x14ac:dyDescent="0.25">
      <c r="A28">
        <v>2012</v>
      </c>
      <c r="B28" t="s">
        <v>11</v>
      </c>
      <c r="C28" t="s">
        <v>55</v>
      </c>
      <c r="D28">
        <v>1</v>
      </c>
      <c r="E28">
        <v>5.4899809899999999E-2</v>
      </c>
      <c r="F28">
        <v>0</v>
      </c>
      <c r="G28">
        <v>0.1625034373</v>
      </c>
      <c r="H28" t="str">
        <f>_xlfn.CONCAT("(",ROUND(d_sex_data[[#This Row],[ageadj_CI_Lo]],1),"-",ROUND(d_sex_data[[#This Row],[ageadj_CI_Hi]],1),")")</f>
        <v>(0-0.2)</v>
      </c>
    </row>
    <row r="29" spans="1:8" x14ac:dyDescent="0.25">
      <c r="A29">
        <v>2012</v>
      </c>
      <c r="B29" t="s">
        <v>14</v>
      </c>
      <c r="C29" t="s">
        <v>55</v>
      </c>
      <c r="D29">
        <v>2</v>
      </c>
      <c r="E29">
        <v>0.1160328741</v>
      </c>
      <c r="F29">
        <v>0</v>
      </c>
      <c r="G29">
        <v>0.27684623320000001</v>
      </c>
      <c r="H29" t="str">
        <f>_xlfn.CONCAT("(",ROUND(d_sex_data[[#This Row],[ageadj_CI_Lo]],1),"-",ROUND(d_sex_data[[#This Row],[ageadj_CI_Hi]],1),")")</f>
        <v>(0-0.3)</v>
      </c>
    </row>
    <row r="30" spans="1:8" x14ac:dyDescent="0.25">
      <c r="A30">
        <v>2012</v>
      </c>
      <c r="B30" t="s">
        <v>17</v>
      </c>
      <c r="C30" t="s">
        <v>55</v>
      </c>
      <c r="D30">
        <v>3</v>
      </c>
      <c r="E30">
        <v>0.16469942970000001</v>
      </c>
      <c r="F30">
        <v>0</v>
      </c>
      <c r="G30">
        <v>0.35107437949999998</v>
      </c>
      <c r="H30" t="str">
        <f>_xlfn.CONCAT("(",ROUND(d_sex_data[[#This Row],[ageadj_CI_Lo]],1),"-",ROUND(d_sex_data[[#This Row],[ageadj_CI_Hi]],1),")")</f>
        <v>(0-0.4)</v>
      </c>
    </row>
    <row r="31" spans="1:8" x14ac:dyDescent="0.25">
      <c r="A31">
        <v>2012</v>
      </c>
      <c r="B31" t="s">
        <v>18</v>
      </c>
      <c r="C31" t="s">
        <v>55</v>
      </c>
      <c r="D31">
        <v>4</v>
      </c>
      <c r="E31">
        <v>0.23206574830000001</v>
      </c>
      <c r="F31">
        <v>4.641315E-3</v>
      </c>
      <c r="G31">
        <v>0.45949018159999999</v>
      </c>
      <c r="H31" t="str">
        <f>_xlfn.CONCAT("(",ROUND(d_sex_data[[#This Row],[ageadj_CI_Lo]],1),"-",ROUND(d_sex_data[[#This Row],[ageadj_CI_Hi]],1),")")</f>
        <v>(0-0.5)</v>
      </c>
    </row>
    <row r="32" spans="1:8" x14ac:dyDescent="0.25">
      <c r="A32">
        <v>2012</v>
      </c>
      <c r="B32" t="s">
        <v>20</v>
      </c>
      <c r="C32" t="s">
        <v>55</v>
      </c>
      <c r="D32">
        <v>1</v>
      </c>
      <c r="E32">
        <v>6.1133064199999997E-2</v>
      </c>
      <c r="F32">
        <v>0</v>
      </c>
      <c r="G32">
        <v>0.18095387020000001</v>
      </c>
      <c r="H32" t="str">
        <f>_xlfn.CONCAT("(",ROUND(d_sex_data[[#This Row],[ageadj_CI_Lo]],1),"-",ROUND(d_sex_data[[#This Row],[ageadj_CI_Hi]],1),")")</f>
        <v>(0-0.2)</v>
      </c>
    </row>
    <row r="33" spans="1:8" x14ac:dyDescent="0.25">
      <c r="A33">
        <v>2012</v>
      </c>
      <c r="B33" t="s">
        <v>21</v>
      </c>
      <c r="C33" t="s">
        <v>55</v>
      </c>
      <c r="D33">
        <v>11</v>
      </c>
      <c r="E33">
        <v>0.77532256040000003</v>
      </c>
      <c r="F33">
        <v>0.317136207</v>
      </c>
      <c r="G33">
        <v>1.2335089137999999</v>
      </c>
      <c r="H33" t="str">
        <f>_xlfn.CONCAT("(",ROUND(d_sex_data[[#This Row],[ageadj_CI_Lo]],1),"-",ROUND(d_sex_data[[#This Row],[ageadj_CI_Hi]],1),")")</f>
        <v>(0.3-1.2)</v>
      </c>
    </row>
    <row r="34" spans="1:8" x14ac:dyDescent="0.25">
      <c r="A34">
        <v>2012</v>
      </c>
      <c r="B34" t="s">
        <v>22</v>
      </c>
      <c r="C34" t="s">
        <v>55</v>
      </c>
      <c r="D34">
        <v>1</v>
      </c>
      <c r="E34">
        <v>7.2934248899999998E-2</v>
      </c>
      <c r="F34">
        <v>0</v>
      </c>
      <c r="G34">
        <v>0.2158853768</v>
      </c>
      <c r="H34" t="str">
        <f>_xlfn.CONCAT("(",ROUND(d_sex_data[[#This Row],[ageadj_CI_Lo]],1),"-",ROUND(d_sex_data[[#This Row],[ageadj_CI_Hi]],1),")")</f>
        <v>(0-0.2)</v>
      </c>
    </row>
    <row r="35" spans="1:8" x14ac:dyDescent="0.25">
      <c r="A35">
        <v>2012</v>
      </c>
      <c r="B35" t="s">
        <v>10</v>
      </c>
      <c r="C35" t="s">
        <v>56</v>
      </c>
      <c r="D35">
        <v>6</v>
      </c>
      <c r="E35">
        <v>0.3809941912</v>
      </c>
      <c r="F35">
        <v>7.6135345800000004E-2</v>
      </c>
      <c r="G35">
        <v>0.68585303649999996</v>
      </c>
      <c r="H35" t="str">
        <f>_xlfn.CONCAT("(",ROUND(d_sex_data[[#This Row],[ageadj_CI_Lo]],1),"-",ROUND(d_sex_data[[#This Row],[ageadj_CI_Hi]],1),")")</f>
        <v>(0.1-0.7)</v>
      </c>
    </row>
    <row r="36" spans="1:8" x14ac:dyDescent="0.25">
      <c r="A36">
        <v>2012</v>
      </c>
      <c r="B36" t="s">
        <v>13</v>
      </c>
      <c r="C36" t="s">
        <v>56</v>
      </c>
      <c r="D36">
        <v>1</v>
      </c>
      <c r="E36">
        <v>5.73882223E-2</v>
      </c>
      <c r="F36">
        <v>0</v>
      </c>
      <c r="G36">
        <v>0.16986913819999999</v>
      </c>
      <c r="H36" t="str">
        <f>_xlfn.CONCAT("(",ROUND(d_sex_data[[#This Row],[ageadj_CI_Lo]],1),"-",ROUND(d_sex_data[[#This Row],[ageadj_CI_Hi]],1),")")</f>
        <v>(0-0.2)</v>
      </c>
    </row>
    <row r="37" spans="1:8" x14ac:dyDescent="0.25">
      <c r="A37">
        <v>2012</v>
      </c>
      <c r="B37" t="s">
        <v>14</v>
      </c>
      <c r="C37" t="s">
        <v>56</v>
      </c>
      <c r="D37">
        <v>1</v>
      </c>
      <c r="E37">
        <v>7.17017618E-2</v>
      </c>
      <c r="F37">
        <v>0</v>
      </c>
      <c r="G37">
        <v>0.21223721479999999</v>
      </c>
      <c r="H37" t="str">
        <f>_xlfn.CONCAT("(",ROUND(d_sex_data[[#This Row],[ageadj_CI_Lo]],1),"-",ROUND(d_sex_data[[#This Row],[ageadj_CI_Hi]],1),")")</f>
        <v>(0-0.2)</v>
      </c>
    </row>
    <row r="38" spans="1:8" x14ac:dyDescent="0.25">
      <c r="A38">
        <v>2012</v>
      </c>
      <c r="B38" t="s">
        <v>16</v>
      </c>
      <c r="C38" t="s">
        <v>56</v>
      </c>
      <c r="D38">
        <v>2</v>
      </c>
      <c r="E38">
        <v>0.1352759634</v>
      </c>
      <c r="F38">
        <v>0</v>
      </c>
      <c r="G38">
        <v>0.32275888339999997</v>
      </c>
      <c r="H38" t="str">
        <f>_xlfn.CONCAT("(",ROUND(d_sex_data[[#This Row],[ageadj_CI_Lo]],1),"-",ROUND(d_sex_data[[#This Row],[ageadj_CI_Hi]],1),")")</f>
        <v>(0-0.3)</v>
      </c>
    </row>
    <row r="39" spans="1:8" x14ac:dyDescent="0.25">
      <c r="A39">
        <v>2012</v>
      </c>
      <c r="B39" t="s">
        <v>17</v>
      </c>
      <c r="C39" t="s">
        <v>56</v>
      </c>
      <c r="D39">
        <v>1</v>
      </c>
      <c r="E39">
        <v>8.22219213E-2</v>
      </c>
      <c r="F39">
        <v>0</v>
      </c>
      <c r="G39">
        <v>0.24337688690000001</v>
      </c>
      <c r="H39" t="str">
        <f>_xlfn.CONCAT("(",ROUND(d_sex_data[[#This Row],[ageadj_CI_Lo]],1),"-",ROUND(d_sex_data[[#This Row],[ageadj_CI_Hi]],1),")")</f>
        <v>(0-0.2)</v>
      </c>
    </row>
    <row r="40" spans="1:8" x14ac:dyDescent="0.25">
      <c r="A40">
        <v>2012</v>
      </c>
      <c r="B40" t="s">
        <v>18</v>
      </c>
      <c r="C40" t="s">
        <v>56</v>
      </c>
      <c r="D40">
        <v>2</v>
      </c>
      <c r="E40">
        <v>0.15594129100000001</v>
      </c>
      <c r="F40">
        <v>0</v>
      </c>
      <c r="G40">
        <v>0.37206489390000003</v>
      </c>
      <c r="H40" t="str">
        <f>_xlfn.CONCAT("(",ROUND(d_sex_data[[#This Row],[ageadj_CI_Lo]],1),"-",ROUND(d_sex_data[[#This Row],[ageadj_CI_Hi]],1),")")</f>
        <v>(0-0.4)</v>
      </c>
    </row>
    <row r="41" spans="1:8" x14ac:dyDescent="0.25">
      <c r="A41">
        <v>2012</v>
      </c>
      <c r="B41" t="s">
        <v>21</v>
      </c>
      <c r="C41" t="s">
        <v>56</v>
      </c>
      <c r="D41">
        <v>2</v>
      </c>
      <c r="E41">
        <v>0.16444384249999999</v>
      </c>
      <c r="F41">
        <v>0</v>
      </c>
      <c r="G41">
        <v>0.39235138060000002</v>
      </c>
      <c r="H41" t="str">
        <f>_xlfn.CONCAT("(",ROUND(d_sex_data[[#This Row],[ageadj_CI_Lo]],1),"-",ROUND(d_sex_data[[#This Row],[ageadj_CI_Hi]],1),")")</f>
        <v>(0-0.4)</v>
      </c>
    </row>
    <row r="42" spans="1:8" x14ac:dyDescent="0.25">
      <c r="A42">
        <v>2012</v>
      </c>
      <c r="B42" t="s">
        <v>22</v>
      </c>
      <c r="C42" t="s">
        <v>56</v>
      </c>
      <c r="D42">
        <v>1</v>
      </c>
      <c r="E42">
        <v>5.3054042099999997E-2</v>
      </c>
      <c r="F42">
        <v>0</v>
      </c>
      <c r="G42">
        <v>0.1570399646</v>
      </c>
      <c r="H42" t="str">
        <f>_xlfn.CONCAT("(",ROUND(d_sex_data[[#This Row],[ageadj_CI_Lo]],1),"-",ROUND(d_sex_data[[#This Row],[ageadj_CI_Hi]],1),")")</f>
        <v>(0-0.2)</v>
      </c>
    </row>
    <row r="43" spans="1:8" x14ac:dyDescent="0.25">
      <c r="A43">
        <v>2013</v>
      </c>
      <c r="B43" t="s">
        <v>10</v>
      </c>
      <c r="C43" t="s">
        <v>55</v>
      </c>
      <c r="D43">
        <v>21</v>
      </c>
      <c r="E43">
        <v>1.4852137110999999</v>
      </c>
      <c r="F43">
        <v>0.84997731399999998</v>
      </c>
      <c r="G43">
        <v>2.1204501081</v>
      </c>
      <c r="H43" t="str">
        <f>_xlfn.CONCAT("(",ROUND(d_sex_data[[#This Row],[ageadj_CI_Lo]],1),"-",ROUND(d_sex_data[[#This Row],[ageadj_CI_Hi]],1),")")</f>
        <v>(0.8-2.1)</v>
      </c>
    </row>
    <row r="44" spans="1:8" x14ac:dyDescent="0.25">
      <c r="A44">
        <v>2013</v>
      </c>
      <c r="B44" t="s">
        <v>14</v>
      </c>
      <c r="C44" t="s">
        <v>55</v>
      </c>
      <c r="D44">
        <v>5</v>
      </c>
      <c r="E44">
        <v>0.28843032839999999</v>
      </c>
      <c r="F44">
        <v>3.5609998499999997E-2</v>
      </c>
      <c r="G44">
        <v>0.54125065829999996</v>
      </c>
      <c r="H44" t="str">
        <f>_xlfn.CONCAT("(",ROUND(d_sex_data[[#This Row],[ageadj_CI_Lo]],1),"-",ROUND(d_sex_data[[#This Row],[ageadj_CI_Hi]],1),")")</f>
        <v>(0-0.5)</v>
      </c>
    </row>
    <row r="45" spans="1:8" x14ac:dyDescent="0.25">
      <c r="A45">
        <v>2013</v>
      </c>
      <c r="B45" t="s">
        <v>16</v>
      </c>
      <c r="C45" t="s">
        <v>55</v>
      </c>
      <c r="D45">
        <v>2</v>
      </c>
      <c r="E45">
        <v>0.150883294</v>
      </c>
      <c r="F45">
        <v>0</v>
      </c>
      <c r="G45">
        <v>0.35999687079999998</v>
      </c>
      <c r="H45" t="str">
        <f>_xlfn.CONCAT("(",ROUND(d_sex_data[[#This Row],[ageadj_CI_Lo]],1),"-",ROUND(d_sex_data[[#This Row],[ageadj_CI_Hi]],1),")")</f>
        <v>(0-0.4)</v>
      </c>
    </row>
    <row r="46" spans="1:8" x14ac:dyDescent="0.25">
      <c r="A46">
        <v>2013</v>
      </c>
      <c r="B46" t="s">
        <v>17</v>
      </c>
      <c r="C46" t="s">
        <v>55</v>
      </c>
      <c r="D46">
        <v>5</v>
      </c>
      <c r="E46">
        <v>0.3589679684</v>
      </c>
      <c r="F46">
        <v>4.4318670999999997E-2</v>
      </c>
      <c r="G46">
        <v>0.67361726580000003</v>
      </c>
      <c r="H46" t="str">
        <f>_xlfn.CONCAT("(",ROUND(d_sex_data[[#This Row],[ageadj_CI_Lo]],1),"-",ROUND(d_sex_data[[#This Row],[ageadj_CI_Hi]],1),")")</f>
        <v>(0-0.7)</v>
      </c>
    </row>
    <row r="47" spans="1:8" x14ac:dyDescent="0.25">
      <c r="A47">
        <v>2013</v>
      </c>
      <c r="B47" t="s">
        <v>18</v>
      </c>
      <c r="C47" t="s">
        <v>55</v>
      </c>
      <c r="D47">
        <v>8</v>
      </c>
      <c r="E47">
        <v>0.48738608830000002</v>
      </c>
      <c r="F47">
        <v>0.14964476039999999</v>
      </c>
      <c r="G47">
        <v>0.82512741619999996</v>
      </c>
      <c r="H47" t="str">
        <f>_xlfn.CONCAT("(",ROUND(d_sex_data[[#This Row],[ageadj_CI_Lo]],1),"-",ROUND(d_sex_data[[#This Row],[ageadj_CI_Hi]],1),")")</f>
        <v>(0.1-0.8)</v>
      </c>
    </row>
    <row r="48" spans="1:8" x14ac:dyDescent="0.25">
      <c r="A48">
        <v>2013</v>
      </c>
      <c r="B48" t="s">
        <v>20</v>
      </c>
      <c r="C48" t="s">
        <v>55</v>
      </c>
      <c r="D48">
        <v>1</v>
      </c>
      <c r="E48">
        <v>9.2129050599999998E-2</v>
      </c>
      <c r="F48">
        <v>0</v>
      </c>
      <c r="G48">
        <v>0.27270198969999998</v>
      </c>
      <c r="H48" t="str">
        <f>_xlfn.CONCAT("(",ROUND(d_sex_data[[#This Row],[ageadj_CI_Lo]],1),"-",ROUND(d_sex_data[[#This Row],[ageadj_CI_Hi]],1),")")</f>
        <v>(0-0.3)</v>
      </c>
    </row>
    <row r="49" spans="1:8" x14ac:dyDescent="0.25">
      <c r="A49">
        <v>2013</v>
      </c>
      <c r="B49" t="s">
        <v>21</v>
      </c>
      <c r="C49" t="s">
        <v>55</v>
      </c>
      <c r="D49">
        <v>12</v>
      </c>
      <c r="E49">
        <v>0.89484455640000005</v>
      </c>
      <c r="F49">
        <v>0.3885385858</v>
      </c>
      <c r="G49">
        <v>1.401150527</v>
      </c>
      <c r="H49" t="str">
        <f>_xlfn.CONCAT("(",ROUND(d_sex_data[[#This Row],[ageadj_CI_Lo]],1),"-",ROUND(d_sex_data[[#This Row],[ageadj_CI_Hi]],1),")")</f>
        <v>(0.4-1.4)</v>
      </c>
    </row>
    <row r="50" spans="1:8" x14ac:dyDescent="0.25">
      <c r="A50">
        <v>2013</v>
      </c>
      <c r="B50" t="s">
        <v>10</v>
      </c>
      <c r="C50" t="s">
        <v>56</v>
      </c>
      <c r="D50">
        <v>7</v>
      </c>
      <c r="E50">
        <v>0.498897021</v>
      </c>
      <c r="F50">
        <v>0.12930893569999999</v>
      </c>
      <c r="G50">
        <v>0.86848510629999998</v>
      </c>
      <c r="H50" t="str">
        <f>_xlfn.CONCAT("(",ROUND(d_sex_data[[#This Row],[ageadj_CI_Lo]],1),"-",ROUND(d_sex_data[[#This Row],[ageadj_CI_Hi]],1),")")</f>
        <v>(0.1-0.9)</v>
      </c>
    </row>
    <row r="51" spans="1:8" x14ac:dyDescent="0.25">
      <c r="A51">
        <v>2013</v>
      </c>
      <c r="B51" t="s">
        <v>14</v>
      </c>
      <c r="C51" t="s">
        <v>56</v>
      </c>
      <c r="D51">
        <v>5</v>
      </c>
      <c r="E51">
        <v>0.34166066849999999</v>
      </c>
      <c r="F51">
        <v>4.2181888299999998E-2</v>
      </c>
      <c r="G51">
        <v>0.64113944860000005</v>
      </c>
      <c r="H51" t="str">
        <f>_xlfn.CONCAT("(",ROUND(d_sex_data[[#This Row],[ageadj_CI_Lo]],1),"-",ROUND(d_sex_data[[#This Row],[ageadj_CI_Hi]],1),")")</f>
        <v>(0-0.6)</v>
      </c>
    </row>
    <row r="52" spans="1:8" x14ac:dyDescent="0.25">
      <c r="A52">
        <v>2013</v>
      </c>
      <c r="B52" t="s">
        <v>17</v>
      </c>
      <c r="C52" t="s">
        <v>56</v>
      </c>
      <c r="D52">
        <v>3</v>
      </c>
      <c r="E52">
        <v>0.18689619969999999</v>
      </c>
      <c r="F52">
        <v>0</v>
      </c>
      <c r="G52">
        <v>0.39838915940000003</v>
      </c>
      <c r="H52" t="str">
        <f>_xlfn.CONCAT("(",ROUND(d_sex_data[[#This Row],[ageadj_CI_Lo]],1),"-",ROUND(d_sex_data[[#This Row],[ageadj_CI_Hi]],1),")")</f>
        <v>(0-0.4)</v>
      </c>
    </row>
    <row r="53" spans="1:8" x14ac:dyDescent="0.25">
      <c r="A53">
        <v>2013</v>
      </c>
      <c r="B53" t="s">
        <v>18</v>
      </c>
      <c r="C53" t="s">
        <v>56</v>
      </c>
      <c r="D53">
        <v>4</v>
      </c>
      <c r="E53">
        <v>0.25839663759999998</v>
      </c>
      <c r="F53">
        <v>5.1679328000000004E-3</v>
      </c>
      <c r="G53">
        <v>0.51162534250000002</v>
      </c>
      <c r="H53" t="str">
        <f>_xlfn.CONCAT("(",ROUND(d_sex_data[[#This Row],[ageadj_CI_Lo]],1),"-",ROUND(d_sex_data[[#This Row],[ageadj_CI_Hi]],1),")")</f>
        <v>(0-0.5)</v>
      </c>
    </row>
    <row r="54" spans="1:8" x14ac:dyDescent="0.25">
      <c r="A54">
        <v>2013</v>
      </c>
      <c r="B54" t="s">
        <v>21</v>
      </c>
      <c r="C54" t="s">
        <v>56</v>
      </c>
      <c r="D54">
        <v>5</v>
      </c>
      <c r="E54">
        <v>0.32198695090000001</v>
      </c>
      <c r="F54">
        <v>3.9752944599999999E-2</v>
      </c>
      <c r="G54">
        <v>0.60422095730000003</v>
      </c>
      <c r="H54" t="str">
        <f>_xlfn.CONCAT("(",ROUND(d_sex_data[[#This Row],[ageadj_CI_Lo]],1),"-",ROUND(d_sex_data[[#This Row],[ageadj_CI_Hi]],1),")")</f>
        <v>(0-0.6)</v>
      </c>
    </row>
    <row r="55" spans="1:8" x14ac:dyDescent="0.25">
      <c r="A55">
        <v>2014</v>
      </c>
      <c r="B55" t="s">
        <v>10</v>
      </c>
      <c r="C55" t="s">
        <v>55</v>
      </c>
      <c r="D55">
        <v>17</v>
      </c>
      <c r="E55">
        <v>1.273454834</v>
      </c>
      <c r="F55">
        <v>0.66809283230000005</v>
      </c>
      <c r="G55">
        <v>1.8788168356999999</v>
      </c>
      <c r="H55" t="str">
        <f>_xlfn.CONCAT("(",ROUND(d_sex_data[[#This Row],[ageadj_CI_Lo]],1),"-",ROUND(d_sex_data[[#This Row],[ageadj_CI_Hi]],1),")")</f>
        <v>(0.7-1.9)</v>
      </c>
    </row>
    <row r="56" spans="1:8" x14ac:dyDescent="0.25">
      <c r="A56">
        <v>2014</v>
      </c>
      <c r="B56" t="s">
        <v>14</v>
      </c>
      <c r="C56" t="s">
        <v>55</v>
      </c>
      <c r="D56">
        <v>6</v>
      </c>
      <c r="E56">
        <v>0.40071611150000003</v>
      </c>
      <c r="F56">
        <v>8.00764432E-2</v>
      </c>
      <c r="G56">
        <v>0.72135577989999999</v>
      </c>
      <c r="H56" t="str">
        <f>_xlfn.CONCAT("(",ROUND(d_sex_data[[#This Row],[ageadj_CI_Lo]],1),"-",ROUND(d_sex_data[[#This Row],[ageadj_CI_Hi]],1),")")</f>
        <v>(0.1-0.7)</v>
      </c>
    </row>
    <row r="57" spans="1:8" x14ac:dyDescent="0.25">
      <c r="A57">
        <v>2014</v>
      </c>
      <c r="B57" t="s">
        <v>17</v>
      </c>
      <c r="C57" t="s">
        <v>55</v>
      </c>
      <c r="D57">
        <v>2</v>
      </c>
      <c r="E57">
        <v>0.1680204454</v>
      </c>
      <c r="F57">
        <v>0</v>
      </c>
      <c r="G57">
        <v>0.4008849021</v>
      </c>
      <c r="H57" t="str">
        <f>_xlfn.CONCAT("(",ROUND(d_sex_data[[#This Row],[ageadj_CI_Lo]],1),"-",ROUND(d_sex_data[[#This Row],[ageadj_CI_Hi]],1),")")</f>
        <v>(0-0.4)</v>
      </c>
    </row>
    <row r="58" spans="1:8" x14ac:dyDescent="0.25">
      <c r="A58">
        <v>2014</v>
      </c>
      <c r="B58" t="s">
        <v>18</v>
      </c>
      <c r="C58" t="s">
        <v>55</v>
      </c>
      <c r="D58">
        <v>13</v>
      </c>
      <c r="E58">
        <v>0.91010138939999996</v>
      </c>
      <c r="F58">
        <v>0.41536463849999999</v>
      </c>
      <c r="G58">
        <v>1.4048381402000001</v>
      </c>
      <c r="H58" t="str">
        <f>_xlfn.CONCAT("(",ROUND(d_sex_data[[#This Row],[ageadj_CI_Lo]],1),"-",ROUND(d_sex_data[[#This Row],[ageadj_CI_Hi]],1),")")</f>
        <v>(0.4-1.4)</v>
      </c>
    </row>
    <row r="59" spans="1:8" x14ac:dyDescent="0.25">
      <c r="A59">
        <v>2014</v>
      </c>
      <c r="B59" t="s">
        <v>21</v>
      </c>
      <c r="C59" t="s">
        <v>55</v>
      </c>
      <c r="D59">
        <v>10</v>
      </c>
      <c r="E59">
        <v>0.73211314670000005</v>
      </c>
      <c r="F59">
        <v>0.27834471719999998</v>
      </c>
      <c r="G59">
        <v>1.1858815761999999</v>
      </c>
      <c r="H59" t="str">
        <f>_xlfn.CONCAT("(",ROUND(d_sex_data[[#This Row],[ageadj_CI_Lo]],1),"-",ROUND(d_sex_data[[#This Row],[ageadj_CI_Hi]],1),")")</f>
        <v>(0.3-1.2)</v>
      </c>
    </row>
    <row r="60" spans="1:8" x14ac:dyDescent="0.25">
      <c r="A60">
        <v>2014</v>
      </c>
      <c r="B60" t="s">
        <v>22</v>
      </c>
      <c r="C60" t="s">
        <v>55</v>
      </c>
      <c r="D60">
        <v>3</v>
      </c>
      <c r="E60">
        <v>0.19803612800000001</v>
      </c>
      <c r="F60">
        <v>0</v>
      </c>
      <c r="G60">
        <v>0.42213510310000002</v>
      </c>
      <c r="H60" t="str">
        <f>_xlfn.CONCAT("(",ROUND(d_sex_data[[#This Row],[ageadj_CI_Lo]],1),"-",ROUND(d_sex_data[[#This Row],[ageadj_CI_Hi]],1),")")</f>
        <v>(0-0.4)</v>
      </c>
    </row>
    <row r="61" spans="1:8" x14ac:dyDescent="0.25">
      <c r="A61">
        <v>2014</v>
      </c>
      <c r="B61" t="s">
        <v>10</v>
      </c>
      <c r="C61" t="s">
        <v>56</v>
      </c>
      <c r="D61">
        <v>6</v>
      </c>
      <c r="E61">
        <v>0.3775970414</v>
      </c>
      <c r="F61">
        <v>7.5456482000000005E-2</v>
      </c>
      <c r="G61">
        <v>0.67973760080000001</v>
      </c>
      <c r="H61" t="str">
        <f>_xlfn.CONCAT("(",ROUND(d_sex_data[[#This Row],[ageadj_CI_Lo]],1),"-",ROUND(d_sex_data[[#This Row],[ageadj_CI_Hi]],1),")")</f>
        <v>(0.1-0.7)</v>
      </c>
    </row>
    <row r="62" spans="1:8" x14ac:dyDescent="0.25">
      <c r="A62">
        <v>2014</v>
      </c>
      <c r="B62" t="s">
        <v>14</v>
      </c>
      <c r="C62" t="s">
        <v>56</v>
      </c>
      <c r="D62">
        <v>4</v>
      </c>
      <c r="E62">
        <v>0.26056538219999997</v>
      </c>
      <c r="F62">
        <v>5.2113076000000003E-3</v>
      </c>
      <c r="G62">
        <v>0.51591945679999995</v>
      </c>
      <c r="H62" t="str">
        <f>_xlfn.CONCAT("(",ROUND(d_sex_data[[#This Row],[ageadj_CI_Lo]],1),"-",ROUND(d_sex_data[[#This Row],[ageadj_CI_Hi]],1),")")</f>
        <v>(0-0.5)</v>
      </c>
    </row>
    <row r="63" spans="1:8" x14ac:dyDescent="0.25">
      <c r="A63">
        <v>2014</v>
      </c>
      <c r="B63" t="s">
        <v>16</v>
      </c>
      <c r="C63" t="s">
        <v>56</v>
      </c>
      <c r="D63">
        <v>2</v>
      </c>
      <c r="E63">
        <v>0.12007769610000001</v>
      </c>
      <c r="F63">
        <v>0</v>
      </c>
      <c r="G63">
        <v>0.28649689229999997</v>
      </c>
      <c r="H63" t="str">
        <f>_xlfn.CONCAT("(",ROUND(d_sex_data[[#This Row],[ageadj_CI_Lo]],1),"-",ROUND(d_sex_data[[#This Row],[ageadj_CI_Hi]],1),")")</f>
        <v>(0-0.3)</v>
      </c>
    </row>
    <row r="64" spans="1:8" x14ac:dyDescent="0.25">
      <c r="A64">
        <v>2014</v>
      </c>
      <c r="B64" t="s">
        <v>18</v>
      </c>
      <c r="C64" t="s">
        <v>56</v>
      </c>
      <c r="D64">
        <v>3</v>
      </c>
      <c r="E64">
        <v>0.18111493980000001</v>
      </c>
      <c r="F64">
        <v>0</v>
      </c>
      <c r="G64">
        <v>0.38606578800000002</v>
      </c>
      <c r="H64" t="str">
        <f>_xlfn.CONCAT("(",ROUND(d_sex_data[[#This Row],[ageadj_CI_Lo]],1),"-",ROUND(d_sex_data[[#This Row],[ageadj_CI_Hi]],1),")")</f>
        <v>(0-0.4)</v>
      </c>
    </row>
    <row r="65" spans="1:8" x14ac:dyDescent="0.25">
      <c r="A65">
        <v>2014</v>
      </c>
      <c r="B65" t="s">
        <v>20</v>
      </c>
      <c r="C65" t="s">
        <v>56</v>
      </c>
      <c r="D65">
        <v>1</v>
      </c>
      <c r="E65">
        <v>5.23552672E-2</v>
      </c>
      <c r="F65">
        <v>0</v>
      </c>
      <c r="G65">
        <v>0.15497159090000001</v>
      </c>
      <c r="H65" t="str">
        <f>_xlfn.CONCAT("(",ROUND(d_sex_data[[#This Row],[ageadj_CI_Lo]],1),"-",ROUND(d_sex_data[[#This Row],[ageadj_CI_Hi]],1),")")</f>
        <v>(0-0.2)</v>
      </c>
    </row>
    <row r="66" spans="1:8" x14ac:dyDescent="0.25">
      <c r="A66">
        <v>2014</v>
      </c>
      <c r="B66" t="s">
        <v>21</v>
      </c>
      <c r="C66" t="s">
        <v>56</v>
      </c>
      <c r="D66">
        <v>1</v>
      </c>
      <c r="E66">
        <v>6.7722428900000006E-2</v>
      </c>
      <c r="F66">
        <v>0</v>
      </c>
      <c r="G66">
        <v>0.2004583895</v>
      </c>
      <c r="H66" t="str">
        <f>_xlfn.CONCAT("(",ROUND(d_sex_data[[#This Row],[ageadj_CI_Lo]],1),"-",ROUND(d_sex_data[[#This Row],[ageadj_CI_Hi]],1),")")</f>
        <v>(0-0.2)</v>
      </c>
    </row>
    <row r="67" spans="1:8" x14ac:dyDescent="0.25">
      <c r="A67">
        <v>2014</v>
      </c>
      <c r="B67" t="s">
        <v>22</v>
      </c>
      <c r="C67" t="s">
        <v>56</v>
      </c>
      <c r="D67">
        <v>1</v>
      </c>
      <c r="E67">
        <v>6.7722428900000006E-2</v>
      </c>
      <c r="F67">
        <v>0</v>
      </c>
      <c r="G67">
        <v>0.2004583895</v>
      </c>
      <c r="H67" t="str">
        <f>_xlfn.CONCAT("(",ROUND(d_sex_data[[#This Row],[ageadj_CI_Lo]],1),"-",ROUND(d_sex_data[[#This Row],[ageadj_CI_Hi]],1),")")</f>
        <v>(0-0.2)</v>
      </c>
    </row>
    <row r="68" spans="1:8" x14ac:dyDescent="0.25">
      <c r="A68">
        <v>2015</v>
      </c>
      <c r="B68" t="s">
        <v>10</v>
      </c>
      <c r="C68" t="s">
        <v>55</v>
      </c>
      <c r="D68">
        <v>9</v>
      </c>
      <c r="E68">
        <v>0.61560776630000003</v>
      </c>
      <c r="F68">
        <v>0.21341069230000001</v>
      </c>
      <c r="G68">
        <v>1.0178048403</v>
      </c>
      <c r="H68" t="str">
        <f>_xlfn.CONCAT("(",ROUND(d_sex_data[[#This Row],[ageadj_CI_Lo]],1),"-",ROUND(d_sex_data[[#This Row],[ageadj_CI_Hi]],1),")")</f>
        <v>(0.2-1)</v>
      </c>
    </row>
    <row r="69" spans="1:8" x14ac:dyDescent="0.25">
      <c r="A69">
        <v>2015</v>
      </c>
      <c r="B69" t="s">
        <v>14</v>
      </c>
      <c r="C69" t="s">
        <v>55</v>
      </c>
      <c r="D69">
        <v>7</v>
      </c>
      <c r="E69">
        <v>0.54190138639999996</v>
      </c>
      <c r="F69">
        <v>0.1404552214</v>
      </c>
      <c r="G69">
        <v>0.94334755140000004</v>
      </c>
      <c r="H69" t="str">
        <f>_xlfn.CONCAT("(",ROUND(d_sex_data[[#This Row],[ageadj_CI_Lo]],1),"-",ROUND(d_sex_data[[#This Row],[ageadj_CI_Hi]],1),")")</f>
        <v>(0.1-0.9)</v>
      </c>
    </row>
    <row r="70" spans="1:8" x14ac:dyDescent="0.25">
      <c r="A70">
        <v>2015</v>
      </c>
      <c r="B70" t="s">
        <v>16</v>
      </c>
      <c r="C70" t="s">
        <v>55</v>
      </c>
      <c r="D70">
        <v>1</v>
      </c>
      <c r="E70">
        <v>8.6586560699999995E-2</v>
      </c>
      <c r="F70">
        <v>0</v>
      </c>
      <c r="G70">
        <v>0.25629621969999999</v>
      </c>
      <c r="H70" t="str">
        <f>_xlfn.CONCAT("(",ROUND(d_sex_data[[#This Row],[ageadj_CI_Lo]],1),"-",ROUND(d_sex_data[[#This Row],[ageadj_CI_Hi]],1),")")</f>
        <v>(0-0.3)</v>
      </c>
    </row>
    <row r="71" spans="1:8" x14ac:dyDescent="0.25">
      <c r="A71">
        <v>2015</v>
      </c>
      <c r="B71" t="s">
        <v>17</v>
      </c>
      <c r="C71" t="s">
        <v>55</v>
      </c>
      <c r="D71">
        <v>6</v>
      </c>
      <c r="E71">
        <v>0.3622607759</v>
      </c>
      <c r="F71">
        <v>7.2391784700000003E-2</v>
      </c>
      <c r="G71">
        <v>0.65212976720000004</v>
      </c>
      <c r="H71" t="str">
        <f>_xlfn.CONCAT("(",ROUND(d_sex_data[[#This Row],[ageadj_CI_Lo]],1),"-",ROUND(d_sex_data[[#This Row],[ageadj_CI_Hi]],1),")")</f>
        <v>(0.1-0.7)</v>
      </c>
    </row>
    <row r="72" spans="1:8" x14ac:dyDescent="0.25">
      <c r="A72">
        <v>2015</v>
      </c>
      <c r="B72" t="s">
        <v>18</v>
      </c>
      <c r="C72" t="s">
        <v>55</v>
      </c>
      <c r="D72">
        <v>13</v>
      </c>
      <c r="E72">
        <v>0.79966878779999995</v>
      </c>
      <c r="F72">
        <v>0.36496388299999999</v>
      </c>
      <c r="G72">
        <v>1.2343736927</v>
      </c>
      <c r="H72" t="str">
        <f>_xlfn.CONCAT("(",ROUND(d_sex_data[[#This Row],[ageadj_CI_Lo]],1),"-",ROUND(d_sex_data[[#This Row],[ageadj_CI_Hi]],1),")")</f>
        <v>(0.4-1.2)</v>
      </c>
    </row>
    <row r="73" spans="1:8" x14ac:dyDescent="0.25">
      <c r="A73">
        <v>2015</v>
      </c>
      <c r="B73" t="s">
        <v>20</v>
      </c>
      <c r="C73" t="s">
        <v>55</v>
      </c>
      <c r="D73">
        <v>1</v>
      </c>
      <c r="E73">
        <v>5.6115640600000002E-2</v>
      </c>
      <c r="F73">
        <v>0</v>
      </c>
      <c r="G73">
        <v>0.1661022962</v>
      </c>
      <c r="H73" t="str">
        <f>_xlfn.CONCAT("(",ROUND(d_sex_data[[#This Row],[ageadj_CI_Lo]],1),"-",ROUND(d_sex_data[[#This Row],[ageadj_CI_Hi]],1),")")</f>
        <v>(0-0.2)</v>
      </c>
    </row>
    <row r="74" spans="1:8" x14ac:dyDescent="0.25">
      <c r="A74">
        <v>2015</v>
      </c>
      <c r="B74" t="s">
        <v>21</v>
      </c>
      <c r="C74" t="s">
        <v>55</v>
      </c>
      <c r="D74">
        <v>13</v>
      </c>
      <c r="E74">
        <v>0.94922240059999996</v>
      </c>
      <c r="F74">
        <v>0.4332192258</v>
      </c>
      <c r="G74">
        <v>1.4652255754000001</v>
      </c>
      <c r="H74" t="str">
        <f>_xlfn.CONCAT("(",ROUND(d_sex_data[[#This Row],[ageadj_CI_Lo]],1),"-",ROUND(d_sex_data[[#This Row],[ageadj_CI_Hi]],1),")")</f>
        <v>(0.4-1.5)</v>
      </c>
    </row>
    <row r="75" spans="1:8" x14ac:dyDescent="0.25">
      <c r="A75">
        <v>2015</v>
      </c>
      <c r="B75" t="s">
        <v>22</v>
      </c>
      <c r="C75" t="s">
        <v>55</v>
      </c>
      <c r="D75">
        <v>3</v>
      </c>
      <c r="E75">
        <v>0.22928876200000001</v>
      </c>
      <c r="F75">
        <v>0</v>
      </c>
      <c r="G75">
        <v>0.48875342189999998</v>
      </c>
      <c r="H75" t="str">
        <f>_xlfn.CONCAT("(",ROUND(d_sex_data[[#This Row],[ageadj_CI_Lo]],1),"-",ROUND(d_sex_data[[#This Row],[ageadj_CI_Hi]],1),")")</f>
        <v>(0-0.5)</v>
      </c>
    </row>
    <row r="76" spans="1:8" x14ac:dyDescent="0.25">
      <c r="A76">
        <v>2015</v>
      </c>
      <c r="B76" t="s">
        <v>10</v>
      </c>
      <c r="C76" t="s">
        <v>56</v>
      </c>
      <c r="D76">
        <v>4</v>
      </c>
      <c r="E76">
        <v>0.2634286018</v>
      </c>
      <c r="F76">
        <v>5.268572E-3</v>
      </c>
      <c r="G76">
        <v>0.52158863160000002</v>
      </c>
      <c r="H76" t="str">
        <f>_xlfn.CONCAT("(",ROUND(d_sex_data[[#This Row],[ageadj_CI_Lo]],1),"-",ROUND(d_sex_data[[#This Row],[ageadj_CI_Hi]],1),")")</f>
        <v>(0-0.5)</v>
      </c>
    </row>
    <row r="77" spans="1:8" x14ac:dyDescent="0.25">
      <c r="A77">
        <v>2015</v>
      </c>
      <c r="B77" t="s">
        <v>11</v>
      </c>
      <c r="C77" t="s">
        <v>56</v>
      </c>
      <c r="D77">
        <v>1</v>
      </c>
      <c r="E77">
        <v>5.0496345300000002E-2</v>
      </c>
      <c r="F77">
        <v>0</v>
      </c>
      <c r="G77">
        <v>0.14946918209999999</v>
      </c>
      <c r="H77" t="str">
        <f>_xlfn.CONCAT("(",ROUND(d_sex_data[[#This Row],[ageadj_CI_Lo]],1),"-",ROUND(d_sex_data[[#This Row],[ageadj_CI_Hi]],1),")")</f>
        <v>(0-0.1)</v>
      </c>
    </row>
    <row r="78" spans="1:8" x14ac:dyDescent="0.25">
      <c r="A78">
        <v>2015</v>
      </c>
      <c r="B78" t="s">
        <v>14</v>
      </c>
      <c r="C78" t="s">
        <v>56</v>
      </c>
      <c r="D78">
        <v>2</v>
      </c>
      <c r="E78">
        <v>0.1178040796</v>
      </c>
      <c r="F78">
        <v>0</v>
      </c>
      <c r="G78">
        <v>0.28107220420000001</v>
      </c>
      <c r="H78" t="str">
        <f>_xlfn.CONCAT("(",ROUND(d_sex_data[[#This Row],[ageadj_CI_Lo]],1),"-",ROUND(d_sex_data[[#This Row],[ageadj_CI_Hi]],1),")")</f>
        <v>(0-0.3)</v>
      </c>
    </row>
    <row r="79" spans="1:8" x14ac:dyDescent="0.25">
      <c r="A79">
        <v>2015</v>
      </c>
      <c r="B79" t="s">
        <v>16</v>
      </c>
      <c r="C79" t="s">
        <v>56</v>
      </c>
      <c r="D79">
        <v>1</v>
      </c>
      <c r="E79">
        <v>5.0496345300000002E-2</v>
      </c>
      <c r="F79">
        <v>0</v>
      </c>
      <c r="G79">
        <v>0.14946918209999999</v>
      </c>
      <c r="H79" t="str">
        <f>_xlfn.CONCAT("(",ROUND(d_sex_data[[#This Row],[ageadj_CI_Lo]],1),"-",ROUND(d_sex_data[[#This Row],[ageadj_CI_Hi]],1),")")</f>
        <v>(0-0.1)</v>
      </c>
    </row>
    <row r="80" spans="1:8" x14ac:dyDescent="0.25">
      <c r="A80">
        <v>2015</v>
      </c>
      <c r="B80" t="s">
        <v>18</v>
      </c>
      <c r="C80" t="s">
        <v>56</v>
      </c>
      <c r="D80">
        <v>3</v>
      </c>
      <c r="E80">
        <v>0.19612086749999999</v>
      </c>
      <c r="F80">
        <v>0</v>
      </c>
      <c r="G80">
        <v>0.41805252139999999</v>
      </c>
      <c r="H80" t="str">
        <f>_xlfn.CONCAT("(",ROUND(d_sex_data[[#This Row],[ageadj_CI_Lo]],1),"-",ROUND(d_sex_data[[#This Row],[ageadj_CI_Hi]],1),")")</f>
        <v>(0-0.4)</v>
      </c>
    </row>
    <row r="81" spans="1:8" x14ac:dyDescent="0.25">
      <c r="A81">
        <v>2015</v>
      </c>
      <c r="B81" t="s">
        <v>21</v>
      </c>
      <c r="C81" t="s">
        <v>56</v>
      </c>
      <c r="D81">
        <v>1</v>
      </c>
      <c r="E81">
        <v>7.4578113200000004E-2</v>
      </c>
      <c r="F81">
        <v>0</v>
      </c>
      <c r="G81">
        <v>0.22075121510000001</v>
      </c>
      <c r="H81" t="str">
        <f>_xlfn.CONCAT("(",ROUND(d_sex_data[[#This Row],[ageadj_CI_Lo]],1),"-",ROUND(d_sex_data[[#This Row],[ageadj_CI_Hi]],1),")")</f>
        <v>(0-0.2)</v>
      </c>
    </row>
    <row r="82" spans="1:8" x14ac:dyDescent="0.25">
      <c r="A82">
        <v>2016</v>
      </c>
      <c r="B82" t="s">
        <v>10</v>
      </c>
      <c r="C82" t="s">
        <v>55</v>
      </c>
      <c r="D82">
        <v>19</v>
      </c>
      <c r="E82">
        <v>1.2555785206000001</v>
      </c>
      <c r="F82">
        <v>0.6910015638</v>
      </c>
      <c r="G82">
        <v>1.8201554772999999</v>
      </c>
      <c r="H82" t="str">
        <f>_xlfn.CONCAT("(",ROUND(d_sex_data[[#This Row],[ageadj_CI_Lo]],1),"-",ROUND(d_sex_data[[#This Row],[ageadj_CI_Hi]],1),")")</f>
        <v>(0.7-1.8)</v>
      </c>
    </row>
    <row r="83" spans="1:8" x14ac:dyDescent="0.25">
      <c r="A83">
        <v>2016</v>
      </c>
      <c r="B83" t="s">
        <v>11</v>
      </c>
      <c r="C83" t="s">
        <v>55</v>
      </c>
      <c r="D83">
        <v>1</v>
      </c>
      <c r="F83">
        <v>0</v>
      </c>
      <c r="H83" t="str">
        <f>_xlfn.CONCAT("(",ROUND(d_sex_data[[#This Row],[ageadj_CI_Lo]],1),"-",ROUND(d_sex_data[[#This Row],[ageadj_CI_Hi]],1),")")</f>
        <v>(0-0)</v>
      </c>
    </row>
    <row r="84" spans="1:8" x14ac:dyDescent="0.25">
      <c r="A84">
        <v>2016</v>
      </c>
      <c r="B84" t="s">
        <v>14</v>
      </c>
      <c r="C84" t="s">
        <v>55</v>
      </c>
      <c r="D84">
        <v>12</v>
      </c>
      <c r="E84">
        <v>0.69168803069999996</v>
      </c>
      <c r="F84">
        <v>0.30032868540000002</v>
      </c>
      <c r="G84">
        <v>1.0830473759999999</v>
      </c>
      <c r="H84" t="str">
        <f>_xlfn.CONCAT("(",ROUND(d_sex_data[[#This Row],[ageadj_CI_Lo]],1),"-",ROUND(d_sex_data[[#This Row],[ageadj_CI_Hi]],1),")")</f>
        <v>(0.3-1.1)</v>
      </c>
    </row>
    <row r="85" spans="1:8" x14ac:dyDescent="0.25">
      <c r="A85">
        <v>2016</v>
      </c>
      <c r="B85" t="s">
        <v>16</v>
      </c>
      <c r="C85" t="s">
        <v>55</v>
      </c>
      <c r="D85">
        <v>3</v>
      </c>
      <c r="E85">
        <v>0.18780270700000001</v>
      </c>
      <c r="F85">
        <v>0</v>
      </c>
      <c r="G85">
        <v>0.40032147620000003</v>
      </c>
      <c r="H85" t="str">
        <f>_xlfn.CONCAT("(",ROUND(d_sex_data[[#This Row],[ageadj_CI_Lo]],1),"-",ROUND(d_sex_data[[#This Row],[ageadj_CI_Hi]],1),")")</f>
        <v>(0-0.4)</v>
      </c>
    </row>
    <row r="86" spans="1:8" x14ac:dyDescent="0.25">
      <c r="A86">
        <v>2016</v>
      </c>
      <c r="B86" t="s">
        <v>17</v>
      </c>
      <c r="C86" t="s">
        <v>55</v>
      </c>
      <c r="D86">
        <v>6</v>
      </c>
      <c r="E86">
        <v>0.35509719140000001</v>
      </c>
      <c r="F86">
        <v>7.0960261600000005E-2</v>
      </c>
      <c r="G86">
        <v>0.6392341211</v>
      </c>
      <c r="H86" t="str">
        <f>_xlfn.CONCAT("(",ROUND(d_sex_data[[#This Row],[ageadj_CI_Lo]],1),"-",ROUND(d_sex_data[[#This Row],[ageadj_CI_Hi]],1),")")</f>
        <v>(0.1-0.6)</v>
      </c>
    </row>
    <row r="87" spans="1:8" x14ac:dyDescent="0.25">
      <c r="A87">
        <v>2016</v>
      </c>
      <c r="B87" t="s">
        <v>18</v>
      </c>
      <c r="C87" t="s">
        <v>55</v>
      </c>
      <c r="D87">
        <v>7</v>
      </c>
      <c r="E87">
        <v>0.4193541697</v>
      </c>
      <c r="F87">
        <v>0.1086922533</v>
      </c>
      <c r="G87">
        <v>0.73001608600000001</v>
      </c>
      <c r="H87" t="str">
        <f>_xlfn.CONCAT("(",ROUND(d_sex_data[[#This Row],[ageadj_CI_Lo]],1),"-",ROUND(d_sex_data[[#This Row],[ageadj_CI_Hi]],1),")")</f>
        <v>(0.1-0.7)</v>
      </c>
    </row>
    <row r="88" spans="1:8" x14ac:dyDescent="0.25">
      <c r="A88">
        <v>2016</v>
      </c>
      <c r="B88" t="s">
        <v>20</v>
      </c>
      <c r="C88" t="s">
        <v>55</v>
      </c>
      <c r="D88">
        <v>3</v>
      </c>
      <c r="E88">
        <v>0.1599065231</v>
      </c>
      <c r="F88">
        <v>0</v>
      </c>
      <c r="G88">
        <v>0.34085778839999997</v>
      </c>
      <c r="H88" t="str">
        <f>_xlfn.CONCAT("(",ROUND(d_sex_data[[#This Row],[ageadj_CI_Lo]],1),"-",ROUND(d_sex_data[[#This Row],[ageadj_CI_Hi]],1),")")</f>
        <v>(0-0.3)</v>
      </c>
    </row>
    <row r="89" spans="1:8" x14ac:dyDescent="0.25">
      <c r="A89">
        <v>2016</v>
      </c>
      <c r="B89" t="s">
        <v>21</v>
      </c>
      <c r="C89" t="s">
        <v>55</v>
      </c>
      <c r="D89">
        <v>14</v>
      </c>
      <c r="E89">
        <v>0.87772291400000002</v>
      </c>
      <c r="F89">
        <v>0.4179435346</v>
      </c>
      <c r="G89">
        <v>1.3375022935000001</v>
      </c>
      <c r="H89" t="str">
        <f>_xlfn.CONCAT("(",ROUND(d_sex_data[[#This Row],[ageadj_CI_Lo]],1),"-",ROUND(d_sex_data[[#This Row],[ageadj_CI_Hi]],1),")")</f>
        <v>(0.4-1.3)</v>
      </c>
    </row>
    <row r="90" spans="1:8" x14ac:dyDescent="0.25">
      <c r="A90">
        <v>2016</v>
      </c>
      <c r="B90" t="s">
        <v>22</v>
      </c>
      <c r="C90" t="s">
        <v>55</v>
      </c>
      <c r="D90">
        <v>1</v>
      </c>
      <c r="E90">
        <v>8.2763330299999993E-2</v>
      </c>
      <c r="F90">
        <v>0</v>
      </c>
      <c r="G90">
        <v>0.24497945769999999</v>
      </c>
      <c r="H90" t="str">
        <f>_xlfn.CONCAT("(",ROUND(d_sex_data[[#This Row],[ageadj_CI_Lo]],1),"-",ROUND(d_sex_data[[#This Row],[ageadj_CI_Hi]],1),")")</f>
        <v>(0-0.2)</v>
      </c>
    </row>
    <row r="91" spans="1:8" x14ac:dyDescent="0.25">
      <c r="A91">
        <v>2016</v>
      </c>
      <c r="B91" t="s">
        <v>10</v>
      </c>
      <c r="C91" t="s">
        <v>56</v>
      </c>
      <c r="D91">
        <v>9</v>
      </c>
      <c r="E91">
        <v>0.53414194280000005</v>
      </c>
      <c r="F91">
        <v>0.18516920680000001</v>
      </c>
      <c r="G91">
        <v>0.88311467880000005</v>
      </c>
      <c r="H91" t="str">
        <f>_xlfn.CONCAT("(",ROUND(d_sex_data[[#This Row],[ageadj_CI_Lo]],1),"-",ROUND(d_sex_data[[#This Row],[ageadj_CI_Hi]],1),")")</f>
        <v>(0.2-0.9)</v>
      </c>
    </row>
    <row r="92" spans="1:8" x14ac:dyDescent="0.25">
      <c r="A92">
        <v>2016</v>
      </c>
      <c r="B92" t="s">
        <v>14</v>
      </c>
      <c r="C92" t="s">
        <v>56</v>
      </c>
      <c r="D92">
        <v>5</v>
      </c>
      <c r="E92">
        <v>0.28408228219999998</v>
      </c>
      <c r="F92">
        <v>3.5073182899999999E-2</v>
      </c>
      <c r="G92">
        <v>0.53309138150000002</v>
      </c>
      <c r="H92" t="str">
        <f>_xlfn.CONCAT("(",ROUND(d_sex_data[[#This Row],[ageadj_CI_Lo]],1),"-",ROUND(d_sex_data[[#This Row],[ageadj_CI_Hi]],1),")")</f>
        <v>(0-0.5)</v>
      </c>
    </row>
    <row r="93" spans="1:8" x14ac:dyDescent="0.25">
      <c r="A93">
        <v>2016</v>
      </c>
      <c r="B93" t="s">
        <v>16</v>
      </c>
      <c r="C93" t="s">
        <v>56</v>
      </c>
      <c r="D93">
        <v>3</v>
      </c>
      <c r="E93">
        <v>0.16886836399999999</v>
      </c>
      <c r="F93">
        <v>0</v>
      </c>
      <c r="G93">
        <v>0.359960907</v>
      </c>
      <c r="H93" t="str">
        <f>_xlfn.CONCAT("(",ROUND(d_sex_data[[#This Row],[ageadj_CI_Lo]],1),"-",ROUND(d_sex_data[[#This Row],[ageadj_CI_Hi]],1),")")</f>
        <v>(0-0.4)</v>
      </c>
    </row>
    <row r="94" spans="1:8" x14ac:dyDescent="0.25">
      <c r="A94">
        <v>2016</v>
      </c>
      <c r="B94" t="s">
        <v>18</v>
      </c>
      <c r="C94" t="s">
        <v>56</v>
      </c>
      <c r="D94">
        <v>1</v>
      </c>
      <c r="E94">
        <v>4.9194335399999997E-2</v>
      </c>
      <c r="F94">
        <v>0</v>
      </c>
      <c r="G94">
        <v>0.14561523279999999</v>
      </c>
      <c r="H94" t="str">
        <f>_xlfn.CONCAT("(",ROUND(d_sex_data[[#This Row],[ageadj_CI_Lo]],1),"-",ROUND(d_sex_data[[#This Row],[ageadj_CI_Hi]],1),")")</f>
        <v>(0-0.1)</v>
      </c>
    </row>
    <row r="95" spans="1:8" x14ac:dyDescent="0.25">
      <c r="A95">
        <v>2016</v>
      </c>
      <c r="B95" t="s">
        <v>21</v>
      </c>
      <c r="C95" t="s">
        <v>56</v>
      </c>
      <c r="D95">
        <v>3</v>
      </c>
      <c r="E95">
        <v>0.16421119449999999</v>
      </c>
      <c r="F95">
        <v>0</v>
      </c>
      <c r="G95">
        <v>0.35003365400000003</v>
      </c>
      <c r="H95" t="str">
        <f>_xlfn.CONCAT("(",ROUND(d_sex_data[[#This Row],[ageadj_CI_Lo]],1),"-",ROUND(d_sex_data[[#This Row],[ageadj_CI_Hi]],1),")")</f>
        <v>(0-0.4)</v>
      </c>
    </row>
    <row r="96" spans="1:8" x14ac:dyDescent="0.25">
      <c r="A96">
        <v>2016</v>
      </c>
      <c r="B96" t="s">
        <v>22</v>
      </c>
      <c r="C96" t="s">
        <v>56</v>
      </c>
      <c r="D96">
        <v>1</v>
      </c>
      <c r="E96">
        <v>4.9194335399999997E-2</v>
      </c>
      <c r="F96">
        <v>0</v>
      </c>
      <c r="G96">
        <v>0.14561523279999999</v>
      </c>
      <c r="H96" t="str">
        <f>_xlfn.CONCAT("(",ROUND(d_sex_data[[#This Row],[ageadj_CI_Lo]],1),"-",ROUND(d_sex_data[[#This Row],[ageadj_CI_Hi]],1),")")</f>
        <v>(0-0.1)</v>
      </c>
    </row>
    <row r="97" spans="1:8" x14ac:dyDescent="0.25">
      <c r="A97">
        <v>2017</v>
      </c>
      <c r="B97" t="s">
        <v>10</v>
      </c>
      <c r="C97" t="s">
        <v>55</v>
      </c>
      <c r="D97">
        <v>15</v>
      </c>
      <c r="E97">
        <v>0.97299194759999996</v>
      </c>
      <c r="F97">
        <v>0.48059008399999997</v>
      </c>
      <c r="G97">
        <v>1.4653938112</v>
      </c>
      <c r="H97" t="str">
        <f>_xlfn.CONCAT("(",ROUND(d_sex_data[[#This Row],[ageadj_CI_Lo]],1),"-",ROUND(d_sex_data[[#This Row],[ageadj_CI_Hi]],1),")")</f>
        <v>(0.5-1.5)</v>
      </c>
    </row>
    <row r="98" spans="1:8" x14ac:dyDescent="0.25">
      <c r="A98">
        <v>2017</v>
      </c>
      <c r="B98" t="s">
        <v>12</v>
      </c>
      <c r="C98" t="s">
        <v>55</v>
      </c>
      <c r="D98">
        <v>1</v>
      </c>
      <c r="E98">
        <v>5.3909005599999997E-2</v>
      </c>
      <c r="F98">
        <v>0</v>
      </c>
      <c r="G98">
        <v>0.15957065670000001</v>
      </c>
      <c r="H98" t="str">
        <f>_xlfn.CONCAT("(",ROUND(d_sex_data[[#This Row],[ageadj_CI_Lo]],1),"-",ROUND(d_sex_data[[#This Row],[ageadj_CI_Hi]],1),")")</f>
        <v>(0-0.2)</v>
      </c>
    </row>
    <row r="99" spans="1:8" x14ac:dyDescent="0.25">
      <c r="A99">
        <v>2017</v>
      </c>
      <c r="B99" t="s">
        <v>14</v>
      </c>
      <c r="C99" t="s">
        <v>55</v>
      </c>
      <c r="D99">
        <v>5</v>
      </c>
      <c r="E99">
        <v>0.39530196870000001</v>
      </c>
      <c r="F99">
        <v>4.8804515800000003E-2</v>
      </c>
      <c r="G99">
        <v>0.7417994215</v>
      </c>
      <c r="H99" t="str">
        <f>_xlfn.CONCAT("(",ROUND(d_sex_data[[#This Row],[ageadj_CI_Lo]],1),"-",ROUND(d_sex_data[[#This Row],[ageadj_CI_Hi]],1),")")</f>
        <v>(0-0.7)</v>
      </c>
    </row>
    <row r="100" spans="1:8" x14ac:dyDescent="0.25">
      <c r="A100">
        <v>2017</v>
      </c>
      <c r="B100" t="s">
        <v>16</v>
      </c>
      <c r="C100" t="s">
        <v>55</v>
      </c>
      <c r="D100">
        <v>5</v>
      </c>
      <c r="E100">
        <v>0.34452608620000003</v>
      </c>
      <c r="F100">
        <v>4.25356567E-2</v>
      </c>
      <c r="G100">
        <v>0.64651651560000001</v>
      </c>
      <c r="H100" t="str">
        <f>_xlfn.CONCAT("(",ROUND(d_sex_data[[#This Row],[ageadj_CI_Lo]],1),"-",ROUND(d_sex_data[[#This Row],[ageadj_CI_Hi]],1),")")</f>
        <v>(0-0.6)</v>
      </c>
    </row>
    <row r="101" spans="1:8" x14ac:dyDescent="0.25">
      <c r="A101">
        <v>2017</v>
      </c>
      <c r="B101" t="s">
        <v>17</v>
      </c>
      <c r="C101" t="s">
        <v>55</v>
      </c>
      <c r="D101">
        <v>7</v>
      </c>
      <c r="E101">
        <v>0.42389290159999998</v>
      </c>
      <c r="F101">
        <v>0.1098686456</v>
      </c>
      <c r="G101">
        <v>0.73791715759999998</v>
      </c>
      <c r="H101" t="str">
        <f>_xlfn.CONCAT("(",ROUND(d_sex_data[[#This Row],[ageadj_CI_Lo]],1),"-",ROUND(d_sex_data[[#This Row],[ageadj_CI_Hi]],1),")")</f>
        <v>(0.1-0.7)</v>
      </c>
    </row>
    <row r="102" spans="1:8" x14ac:dyDescent="0.25">
      <c r="A102">
        <v>2017</v>
      </c>
      <c r="B102" t="s">
        <v>18</v>
      </c>
      <c r="C102" t="s">
        <v>55</v>
      </c>
      <c r="D102">
        <v>11</v>
      </c>
      <c r="E102">
        <v>0.66975400060000001</v>
      </c>
      <c r="F102">
        <v>0.2739546793</v>
      </c>
      <c r="G102">
        <v>1.065553322</v>
      </c>
      <c r="H102" t="str">
        <f>_xlfn.CONCAT("(",ROUND(d_sex_data[[#This Row],[ageadj_CI_Lo]],1),"-",ROUND(d_sex_data[[#This Row],[ageadj_CI_Hi]],1),")")</f>
        <v>(0.3-1.1)</v>
      </c>
    </row>
    <row r="103" spans="1:8" x14ac:dyDescent="0.25">
      <c r="A103">
        <v>2017</v>
      </c>
      <c r="B103" t="s">
        <v>21</v>
      </c>
      <c r="C103" t="s">
        <v>55</v>
      </c>
      <c r="D103">
        <v>9</v>
      </c>
      <c r="E103">
        <v>0.5352269972</v>
      </c>
      <c r="F103">
        <v>0.18554535899999999</v>
      </c>
      <c r="G103">
        <v>0.88490863529999997</v>
      </c>
      <c r="H103" t="str">
        <f>_xlfn.CONCAT("(",ROUND(d_sex_data[[#This Row],[ageadj_CI_Lo]],1),"-",ROUND(d_sex_data[[#This Row],[ageadj_CI_Hi]],1),")")</f>
        <v>(0.2-0.9)</v>
      </c>
    </row>
    <row r="104" spans="1:8" x14ac:dyDescent="0.25">
      <c r="A104">
        <v>2017</v>
      </c>
      <c r="B104" t="s">
        <v>22</v>
      </c>
      <c r="C104" t="s">
        <v>55</v>
      </c>
      <c r="D104">
        <v>1</v>
      </c>
      <c r="E104">
        <v>5.3909005599999997E-2</v>
      </c>
      <c r="F104">
        <v>0</v>
      </c>
      <c r="G104">
        <v>0.15957065670000001</v>
      </c>
      <c r="H104" t="str">
        <f>_xlfn.CONCAT("(",ROUND(d_sex_data[[#This Row],[ageadj_CI_Lo]],1),"-",ROUND(d_sex_data[[#This Row],[ageadj_CI_Hi]],1),")")</f>
        <v>(0-0.2)</v>
      </c>
    </row>
    <row r="105" spans="1:8" x14ac:dyDescent="0.25">
      <c r="A105">
        <v>2017</v>
      </c>
      <c r="B105" t="s">
        <v>10</v>
      </c>
      <c r="C105" t="s">
        <v>56</v>
      </c>
      <c r="D105">
        <v>10</v>
      </c>
      <c r="E105">
        <v>0.62566983399999998</v>
      </c>
      <c r="F105">
        <v>0.23787565320000001</v>
      </c>
      <c r="G105">
        <v>1.0134640148</v>
      </c>
      <c r="H105" t="str">
        <f>_xlfn.CONCAT("(",ROUND(d_sex_data[[#This Row],[ageadj_CI_Lo]],1),"-",ROUND(d_sex_data[[#This Row],[ageadj_CI_Hi]],1),")")</f>
        <v>(0.2-1)</v>
      </c>
    </row>
    <row r="106" spans="1:8" x14ac:dyDescent="0.25">
      <c r="A106">
        <v>2017</v>
      </c>
      <c r="B106" t="s">
        <v>14</v>
      </c>
      <c r="C106" t="s">
        <v>56</v>
      </c>
      <c r="D106">
        <v>1</v>
      </c>
      <c r="E106">
        <v>4.8389106299999998E-2</v>
      </c>
      <c r="F106">
        <v>0</v>
      </c>
      <c r="G106">
        <v>0.14323175460000001</v>
      </c>
      <c r="H106" t="str">
        <f>_xlfn.CONCAT("(",ROUND(d_sex_data[[#This Row],[ageadj_CI_Lo]],1),"-",ROUND(d_sex_data[[#This Row],[ageadj_CI_Hi]],1),")")</f>
        <v>(0-0.1)</v>
      </c>
    </row>
    <row r="107" spans="1:8" x14ac:dyDescent="0.25">
      <c r="A107">
        <v>2017</v>
      </c>
      <c r="B107" t="s">
        <v>17</v>
      </c>
      <c r="C107" t="s">
        <v>56</v>
      </c>
      <c r="D107">
        <v>3</v>
      </c>
      <c r="E107">
        <v>0.14392368159999999</v>
      </c>
      <c r="F107">
        <v>0</v>
      </c>
      <c r="G107">
        <v>0.30678865929999999</v>
      </c>
      <c r="H107" t="str">
        <f>_xlfn.CONCAT("(",ROUND(d_sex_data[[#This Row],[ageadj_CI_Lo]],1),"-",ROUND(d_sex_data[[#This Row],[ageadj_CI_Hi]],1),")")</f>
        <v>(0-0.3)</v>
      </c>
    </row>
    <row r="108" spans="1:8" x14ac:dyDescent="0.25">
      <c r="A108">
        <v>2017</v>
      </c>
      <c r="B108" t="s">
        <v>18</v>
      </c>
      <c r="C108" t="s">
        <v>56</v>
      </c>
      <c r="D108">
        <v>2</v>
      </c>
      <c r="E108">
        <v>0.11253490050000001</v>
      </c>
      <c r="F108">
        <v>0</v>
      </c>
      <c r="G108">
        <v>0.26850031530000001</v>
      </c>
      <c r="H108" t="str">
        <f>_xlfn.CONCAT("(",ROUND(d_sex_data[[#This Row],[ageadj_CI_Lo]],1),"-",ROUND(d_sex_data[[#This Row],[ageadj_CI_Hi]],1),")")</f>
        <v>(0-0.3)</v>
      </c>
    </row>
    <row r="109" spans="1:8" x14ac:dyDescent="0.25">
      <c r="A109">
        <v>2017</v>
      </c>
      <c r="B109" t="s">
        <v>21</v>
      </c>
      <c r="C109" t="s">
        <v>56</v>
      </c>
      <c r="D109">
        <v>2</v>
      </c>
      <c r="E109">
        <v>0.11253490050000001</v>
      </c>
      <c r="F109">
        <v>0</v>
      </c>
      <c r="G109">
        <v>0.26850031530000001</v>
      </c>
      <c r="H109" t="str">
        <f>_xlfn.CONCAT("(",ROUND(d_sex_data[[#This Row],[ageadj_CI_Lo]],1),"-",ROUND(d_sex_data[[#This Row],[ageadj_CI_Hi]],1),")")</f>
        <v>(0-0.3)</v>
      </c>
    </row>
    <row r="110" spans="1:8" x14ac:dyDescent="0.25">
      <c r="A110">
        <v>2018</v>
      </c>
      <c r="B110" t="s">
        <v>10</v>
      </c>
      <c r="C110" t="s">
        <v>55</v>
      </c>
      <c r="D110">
        <v>21</v>
      </c>
      <c r="E110">
        <v>1.2416925330999999</v>
      </c>
      <c r="F110">
        <v>0.71061186430000001</v>
      </c>
      <c r="G110">
        <v>1.7727732019</v>
      </c>
      <c r="H110" t="str">
        <f>_xlfn.CONCAT("(",ROUND(d_sex_data[[#This Row],[ageadj_CI_Lo]],1),"-",ROUND(d_sex_data[[#This Row],[ageadj_CI_Hi]],1),")")</f>
        <v>(0.7-1.8)</v>
      </c>
    </row>
    <row r="111" spans="1:8" x14ac:dyDescent="0.25">
      <c r="A111">
        <v>2018</v>
      </c>
      <c r="B111" t="s">
        <v>14</v>
      </c>
      <c r="C111" t="s">
        <v>55</v>
      </c>
      <c r="D111">
        <v>5</v>
      </c>
      <c r="E111">
        <v>0.29815240929999998</v>
      </c>
      <c r="F111">
        <v>3.6810299800000001E-2</v>
      </c>
      <c r="G111">
        <v>0.55949451880000001</v>
      </c>
      <c r="H111" t="str">
        <f>_xlfn.CONCAT("(",ROUND(d_sex_data[[#This Row],[ageadj_CI_Lo]],1),"-",ROUND(d_sex_data[[#This Row],[ageadj_CI_Hi]],1),")")</f>
        <v>(0-0.6)</v>
      </c>
    </row>
    <row r="112" spans="1:8" x14ac:dyDescent="0.25">
      <c r="A112">
        <v>2018</v>
      </c>
      <c r="B112" t="s">
        <v>16</v>
      </c>
      <c r="C112" t="s">
        <v>55</v>
      </c>
      <c r="D112">
        <v>1</v>
      </c>
      <c r="E112">
        <v>7.5431682700000002E-2</v>
      </c>
      <c r="F112">
        <v>0</v>
      </c>
      <c r="G112">
        <v>0.2232777809</v>
      </c>
      <c r="H112" t="str">
        <f>_xlfn.CONCAT("(",ROUND(d_sex_data[[#This Row],[ageadj_CI_Lo]],1),"-",ROUND(d_sex_data[[#This Row],[ageadj_CI_Hi]],1),")")</f>
        <v>(0-0.2)</v>
      </c>
    </row>
    <row r="113" spans="1:8" x14ac:dyDescent="0.25">
      <c r="A113">
        <v>2018</v>
      </c>
      <c r="B113" t="s">
        <v>17</v>
      </c>
      <c r="C113" t="s">
        <v>55</v>
      </c>
      <c r="D113">
        <v>5</v>
      </c>
      <c r="E113">
        <v>0.32063893329999998</v>
      </c>
      <c r="F113">
        <v>3.9586516500000002E-2</v>
      </c>
      <c r="G113">
        <v>0.60169135009999997</v>
      </c>
      <c r="H113" t="str">
        <f>_xlfn.CONCAT("(",ROUND(d_sex_data[[#This Row],[ageadj_CI_Lo]],1),"-",ROUND(d_sex_data[[#This Row],[ageadj_CI_Hi]],1),")")</f>
        <v>(0-0.6)</v>
      </c>
    </row>
    <row r="114" spans="1:8" x14ac:dyDescent="0.25">
      <c r="A114">
        <v>2018</v>
      </c>
      <c r="B114" t="s">
        <v>18</v>
      </c>
      <c r="C114" t="s">
        <v>55</v>
      </c>
      <c r="D114">
        <v>10</v>
      </c>
      <c r="E114">
        <v>0.68282319079999998</v>
      </c>
      <c r="F114">
        <v>0.25960499240000001</v>
      </c>
      <c r="G114">
        <v>1.1060413891</v>
      </c>
      <c r="H114" t="str">
        <f>_xlfn.CONCAT("(",ROUND(d_sex_data[[#This Row],[ageadj_CI_Lo]],1),"-",ROUND(d_sex_data[[#This Row],[ageadj_CI_Hi]],1),")")</f>
        <v>(0.3-1.1)</v>
      </c>
    </row>
    <row r="115" spans="1:8" x14ac:dyDescent="0.25">
      <c r="A115">
        <v>2018</v>
      </c>
      <c r="B115" t="s">
        <v>20</v>
      </c>
      <c r="C115" t="s">
        <v>55</v>
      </c>
      <c r="D115">
        <v>2</v>
      </c>
      <c r="E115">
        <v>0.12748142239999999</v>
      </c>
      <c r="F115">
        <v>0</v>
      </c>
      <c r="G115">
        <v>0.30416165979999998</v>
      </c>
      <c r="H115" t="str">
        <f>_xlfn.CONCAT("(",ROUND(d_sex_data[[#This Row],[ageadj_CI_Lo]],1),"-",ROUND(d_sex_data[[#This Row],[ageadj_CI_Hi]],1),")")</f>
        <v>(0-0.3)</v>
      </c>
    </row>
    <row r="116" spans="1:8" x14ac:dyDescent="0.25">
      <c r="A116">
        <v>2018</v>
      </c>
      <c r="B116" t="s">
        <v>21</v>
      </c>
      <c r="C116" t="s">
        <v>55</v>
      </c>
      <c r="D116">
        <v>20</v>
      </c>
      <c r="E116">
        <v>1.2303409128</v>
      </c>
      <c r="F116">
        <v>0.69112023320000004</v>
      </c>
      <c r="G116">
        <v>1.7695615924000001</v>
      </c>
      <c r="H116" t="str">
        <f>_xlfn.CONCAT("(",ROUND(d_sex_data[[#This Row],[ageadj_CI_Lo]],1),"-",ROUND(d_sex_data[[#This Row],[ageadj_CI_Hi]],1),")")</f>
        <v>(0.7-1.8)</v>
      </c>
    </row>
    <row r="117" spans="1:8" x14ac:dyDescent="0.25">
      <c r="A117">
        <v>2018</v>
      </c>
      <c r="B117" t="s">
        <v>10</v>
      </c>
      <c r="C117" t="s">
        <v>56</v>
      </c>
      <c r="D117">
        <v>7</v>
      </c>
      <c r="E117">
        <v>0.32671779719999999</v>
      </c>
      <c r="F117">
        <v>8.46818659E-2</v>
      </c>
      <c r="G117">
        <v>0.56875372850000006</v>
      </c>
      <c r="H117" t="str">
        <f>_xlfn.CONCAT("(",ROUND(d_sex_data[[#This Row],[ageadj_CI_Lo]],1),"-",ROUND(d_sex_data[[#This Row],[ageadj_CI_Hi]],1),")")</f>
        <v>(0.1-0.6)</v>
      </c>
    </row>
    <row r="118" spans="1:8" x14ac:dyDescent="0.25">
      <c r="A118">
        <v>2018</v>
      </c>
      <c r="B118" t="s">
        <v>14</v>
      </c>
      <c r="C118" t="s">
        <v>56</v>
      </c>
      <c r="D118">
        <v>1</v>
      </c>
      <c r="E118">
        <v>6.3033902399999994E-2</v>
      </c>
      <c r="F118">
        <v>0</v>
      </c>
      <c r="G118">
        <v>0.18658035110000001</v>
      </c>
      <c r="H118" t="str">
        <f>_xlfn.CONCAT("(",ROUND(d_sex_data[[#This Row],[ageadj_CI_Lo]],1),"-",ROUND(d_sex_data[[#This Row],[ageadj_CI_Hi]],1),")")</f>
        <v>(0-0.2)</v>
      </c>
    </row>
    <row r="119" spans="1:8" x14ac:dyDescent="0.25">
      <c r="A119">
        <v>2018</v>
      </c>
      <c r="B119" t="s">
        <v>16</v>
      </c>
      <c r="C119" t="s">
        <v>56</v>
      </c>
      <c r="D119">
        <v>2</v>
      </c>
      <c r="E119">
        <v>0.1105360777</v>
      </c>
      <c r="F119">
        <v>0</v>
      </c>
      <c r="G119">
        <v>0.26373126540000003</v>
      </c>
      <c r="H119" t="str">
        <f>_xlfn.CONCAT("(",ROUND(d_sex_data[[#This Row],[ageadj_CI_Lo]],1),"-",ROUND(d_sex_data[[#This Row],[ageadj_CI_Hi]],1),")")</f>
        <v>(0-0.3)</v>
      </c>
    </row>
    <row r="120" spans="1:8" x14ac:dyDescent="0.25">
      <c r="A120">
        <v>2018</v>
      </c>
      <c r="B120" t="s">
        <v>18</v>
      </c>
      <c r="C120" t="s">
        <v>56</v>
      </c>
      <c r="D120">
        <v>2</v>
      </c>
      <c r="E120">
        <v>0.116023643</v>
      </c>
      <c r="F120">
        <v>0</v>
      </c>
      <c r="G120">
        <v>0.27682420819999998</v>
      </c>
      <c r="H120" t="str">
        <f>_xlfn.CONCAT("(",ROUND(d_sex_data[[#This Row],[ageadj_CI_Lo]],1),"-",ROUND(d_sex_data[[#This Row],[ageadj_CI_Hi]],1),")")</f>
        <v>(0-0.3)</v>
      </c>
    </row>
    <row r="121" spans="1:8" x14ac:dyDescent="0.25">
      <c r="A121">
        <v>2018</v>
      </c>
      <c r="B121" t="s">
        <v>21</v>
      </c>
      <c r="C121" t="s">
        <v>56</v>
      </c>
      <c r="D121">
        <v>5</v>
      </c>
      <c r="E121">
        <v>0.26659825990000002</v>
      </c>
      <c r="F121">
        <v>3.2914581800000002E-2</v>
      </c>
      <c r="G121">
        <v>0.50028193789999997</v>
      </c>
      <c r="H121" t="str">
        <f>_xlfn.CONCAT("(",ROUND(d_sex_data[[#This Row],[ageadj_CI_Lo]],1),"-",ROUND(d_sex_data[[#This Row],[ageadj_CI_Hi]],1),")")</f>
        <v>(0-0.5)</v>
      </c>
    </row>
    <row r="122" spans="1:8" x14ac:dyDescent="0.25">
      <c r="A122">
        <v>2018</v>
      </c>
      <c r="B122" t="s">
        <v>22</v>
      </c>
      <c r="C122" t="s">
        <v>56</v>
      </c>
      <c r="D122">
        <v>1</v>
      </c>
      <c r="E122">
        <v>7.9407805499999998E-2</v>
      </c>
      <c r="F122">
        <v>0</v>
      </c>
      <c r="G122">
        <v>0.23504710440000001</v>
      </c>
      <c r="H122" t="str">
        <f>_xlfn.CONCAT("(",ROUND(d_sex_data[[#This Row],[ageadj_CI_Lo]],1),"-",ROUND(d_sex_data[[#This Row],[ageadj_CI_Hi]],1),")")</f>
        <v>(0-0.2)</v>
      </c>
    </row>
    <row r="123" spans="1:8" x14ac:dyDescent="0.25">
      <c r="A123">
        <v>2019</v>
      </c>
      <c r="B123" t="s">
        <v>10</v>
      </c>
      <c r="C123" t="s">
        <v>55</v>
      </c>
      <c r="D123">
        <v>19</v>
      </c>
      <c r="E123">
        <v>1.0927092772</v>
      </c>
      <c r="F123">
        <v>0.60136726380000005</v>
      </c>
      <c r="G123">
        <v>1.5840512906999999</v>
      </c>
      <c r="H123" t="str">
        <f>_xlfn.CONCAT("(",ROUND(d_sex_data[[#This Row],[ageadj_CI_Lo]],1),"-",ROUND(d_sex_data[[#This Row],[ageadj_CI_Hi]],1),")")</f>
        <v>(0.6-1.6)</v>
      </c>
    </row>
    <row r="124" spans="1:8" x14ac:dyDescent="0.25">
      <c r="A124">
        <v>2019</v>
      </c>
      <c r="B124" t="s">
        <v>14</v>
      </c>
      <c r="C124" t="s">
        <v>55</v>
      </c>
      <c r="D124">
        <v>3</v>
      </c>
      <c r="E124">
        <v>0.14813815250000001</v>
      </c>
      <c r="F124">
        <v>0</v>
      </c>
      <c r="G124">
        <v>0.31577225279999999</v>
      </c>
      <c r="H124" t="str">
        <f>_xlfn.CONCAT("(",ROUND(d_sex_data[[#This Row],[ageadj_CI_Lo]],1),"-",ROUND(d_sex_data[[#This Row],[ageadj_CI_Hi]],1),")")</f>
        <v>(0-0.3)</v>
      </c>
    </row>
    <row r="125" spans="1:8" x14ac:dyDescent="0.25">
      <c r="A125">
        <v>2019</v>
      </c>
      <c r="B125" t="s">
        <v>16</v>
      </c>
      <c r="C125" t="s">
        <v>55</v>
      </c>
      <c r="D125">
        <v>1</v>
      </c>
      <c r="E125">
        <v>9.8842121699999994E-2</v>
      </c>
      <c r="F125">
        <v>0</v>
      </c>
      <c r="G125">
        <v>0.29257268040000001</v>
      </c>
      <c r="H125" t="str">
        <f>_xlfn.CONCAT("(",ROUND(d_sex_data[[#This Row],[ageadj_CI_Lo]],1),"-",ROUND(d_sex_data[[#This Row],[ageadj_CI_Hi]],1),")")</f>
        <v>(0-0.3)</v>
      </c>
    </row>
    <row r="126" spans="1:8" x14ac:dyDescent="0.25">
      <c r="A126">
        <v>2019</v>
      </c>
      <c r="B126" t="s">
        <v>17</v>
      </c>
      <c r="C126" t="s">
        <v>55</v>
      </c>
      <c r="D126">
        <v>4</v>
      </c>
      <c r="E126">
        <v>0.2691818118</v>
      </c>
      <c r="F126">
        <v>5.3836361999999999E-3</v>
      </c>
      <c r="G126">
        <v>0.53297998739999997</v>
      </c>
      <c r="H126" t="str">
        <f>_xlfn.CONCAT("(",ROUND(d_sex_data[[#This Row],[ageadj_CI_Lo]],1),"-",ROUND(d_sex_data[[#This Row],[ageadj_CI_Hi]],1),")")</f>
        <v>(0-0.5)</v>
      </c>
    </row>
    <row r="127" spans="1:8" x14ac:dyDescent="0.25">
      <c r="A127">
        <v>2019</v>
      </c>
      <c r="B127" t="s">
        <v>18</v>
      </c>
      <c r="C127" t="s">
        <v>55</v>
      </c>
      <c r="D127">
        <v>6</v>
      </c>
      <c r="E127">
        <v>0.29980611639999999</v>
      </c>
      <c r="F127">
        <v>5.9911260799999998E-2</v>
      </c>
      <c r="G127">
        <v>0.53970097210000001</v>
      </c>
      <c r="H127" t="str">
        <f>_xlfn.CONCAT("(",ROUND(d_sex_data[[#This Row],[ageadj_CI_Lo]],1),"-",ROUND(d_sex_data[[#This Row],[ageadj_CI_Hi]],1),")")</f>
        <v>(0.1-0.5)</v>
      </c>
    </row>
    <row r="128" spans="1:8" x14ac:dyDescent="0.25">
      <c r="A128">
        <v>2019</v>
      </c>
      <c r="B128" t="s">
        <v>20</v>
      </c>
      <c r="C128" t="s">
        <v>55</v>
      </c>
      <c r="D128">
        <v>1</v>
      </c>
      <c r="E128">
        <v>9.8842121699999994E-2</v>
      </c>
      <c r="F128">
        <v>0</v>
      </c>
      <c r="G128">
        <v>0.29257268040000001</v>
      </c>
      <c r="H128" t="str">
        <f>_xlfn.CONCAT("(",ROUND(d_sex_data[[#This Row],[ageadj_CI_Lo]],1),"-",ROUND(d_sex_data[[#This Row],[ageadj_CI_Hi]],1),")")</f>
        <v>(0-0.3)</v>
      </c>
    </row>
    <row r="129" spans="1:8" x14ac:dyDescent="0.25">
      <c r="A129">
        <v>2019</v>
      </c>
      <c r="B129" t="s">
        <v>21</v>
      </c>
      <c r="C129" t="s">
        <v>55</v>
      </c>
      <c r="D129">
        <v>12</v>
      </c>
      <c r="E129">
        <v>0.81460505839999997</v>
      </c>
      <c r="F129">
        <v>0.35369885760000003</v>
      </c>
      <c r="G129">
        <v>1.2755112591</v>
      </c>
      <c r="H129" t="str">
        <f>_xlfn.CONCAT("(",ROUND(d_sex_data[[#This Row],[ageadj_CI_Lo]],1),"-",ROUND(d_sex_data[[#This Row],[ageadj_CI_Hi]],1),")")</f>
        <v>(0.4-1.3)</v>
      </c>
    </row>
    <row r="130" spans="1:8" x14ac:dyDescent="0.25">
      <c r="A130">
        <v>2019</v>
      </c>
      <c r="B130" t="s">
        <v>22</v>
      </c>
      <c r="C130" t="s">
        <v>55</v>
      </c>
      <c r="D130">
        <v>2</v>
      </c>
      <c r="E130">
        <v>0.12331351359999999</v>
      </c>
      <c r="F130">
        <v>0</v>
      </c>
      <c r="G130">
        <v>0.294217324</v>
      </c>
      <c r="H130" t="str">
        <f>_xlfn.CONCAT("(",ROUND(d_sex_data[[#This Row],[ageadj_CI_Lo]],1),"-",ROUND(d_sex_data[[#This Row],[ageadj_CI_Hi]],1),")")</f>
        <v>(0-0.3)</v>
      </c>
    </row>
    <row r="131" spans="1:8" x14ac:dyDescent="0.25">
      <c r="A131">
        <v>2019</v>
      </c>
      <c r="B131" t="s">
        <v>10</v>
      </c>
      <c r="C131" t="s">
        <v>56</v>
      </c>
      <c r="D131">
        <v>10</v>
      </c>
      <c r="E131">
        <v>0.50086696630000005</v>
      </c>
      <c r="F131">
        <v>0.19042640429999999</v>
      </c>
      <c r="G131">
        <v>0.81130752829999997</v>
      </c>
      <c r="H131" t="str">
        <f>_xlfn.CONCAT("(",ROUND(d_sex_data[[#This Row],[ageadj_CI_Lo]],1),"-",ROUND(d_sex_data[[#This Row],[ageadj_CI_Hi]],1),")")</f>
        <v>(0.2-0.8)</v>
      </c>
    </row>
    <row r="132" spans="1:8" x14ac:dyDescent="0.25">
      <c r="A132">
        <v>2019</v>
      </c>
      <c r="B132" t="s">
        <v>13</v>
      </c>
      <c r="C132" t="s">
        <v>56</v>
      </c>
      <c r="D132">
        <v>2</v>
      </c>
      <c r="E132">
        <v>0.1065882658</v>
      </c>
      <c r="F132">
        <v>0</v>
      </c>
      <c r="G132">
        <v>0.25431206550000002</v>
      </c>
      <c r="H132" t="str">
        <f>_xlfn.CONCAT("(",ROUND(d_sex_data[[#This Row],[ageadj_CI_Lo]],1),"-",ROUND(d_sex_data[[#This Row],[ageadj_CI_Hi]],1),")")</f>
        <v>(0-0.3)</v>
      </c>
    </row>
    <row r="133" spans="1:8" x14ac:dyDescent="0.25">
      <c r="A133">
        <v>2019</v>
      </c>
      <c r="B133" t="s">
        <v>14</v>
      </c>
      <c r="C133" t="s">
        <v>56</v>
      </c>
      <c r="D133">
        <v>5</v>
      </c>
      <c r="E133">
        <v>0.30568132549999999</v>
      </c>
      <c r="F133">
        <v>3.7739830000000002E-2</v>
      </c>
      <c r="G133">
        <v>0.57362282090000005</v>
      </c>
      <c r="H133" t="str">
        <f>_xlfn.CONCAT("(",ROUND(d_sex_data[[#This Row],[ageadj_CI_Lo]],1),"-",ROUND(d_sex_data[[#This Row],[ageadj_CI_Hi]],1),")")</f>
        <v>(0-0.6)</v>
      </c>
    </row>
    <row r="134" spans="1:8" x14ac:dyDescent="0.25">
      <c r="A134">
        <v>2019</v>
      </c>
      <c r="B134" t="s">
        <v>17</v>
      </c>
      <c r="C134" t="s">
        <v>56</v>
      </c>
      <c r="D134">
        <v>3</v>
      </c>
      <c r="E134">
        <v>0.17470511329999999</v>
      </c>
      <c r="F134">
        <v>0</v>
      </c>
      <c r="G134">
        <v>0.37240255979999998</v>
      </c>
      <c r="H134" t="str">
        <f>_xlfn.CONCAT("(",ROUND(d_sex_data[[#This Row],[ageadj_CI_Lo]],1),"-",ROUND(d_sex_data[[#This Row],[ageadj_CI_Hi]],1),")")</f>
        <v>(0-0.4)</v>
      </c>
    </row>
    <row r="135" spans="1:8" x14ac:dyDescent="0.25">
      <c r="A135">
        <v>2019</v>
      </c>
      <c r="B135" t="s">
        <v>18</v>
      </c>
      <c r="C135" t="s">
        <v>56</v>
      </c>
      <c r="D135">
        <v>1</v>
      </c>
      <c r="E135">
        <v>4.6176047800000002E-2</v>
      </c>
      <c r="F135">
        <v>0</v>
      </c>
      <c r="G135">
        <v>0.13668110159999999</v>
      </c>
      <c r="H135" t="str">
        <f>_xlfn.CONCAT("(",ROUND(d_sex_data[[#This Row],[ageadj_CI_Lo]],1),"-",ROUND(d_sex_data[[#This Row],[ageadj_CI_Hi]],1),")")</f>
        <v>(0-0.1)</v>
      </c>
    </row>
    <row r="136" spans="1:8" x14ac:dyDescent="0.25">
      <c r="A136">
        <v>2019</v>
      </c>
      <c r="B136" t="s">
        <v>21</v>
      </c>
      <c r="C136" t="s">
        <v>56</v>
      </c>
      <c r="D136">
        <v>2</v>
      </c>
      <c r="E136">
        <v>0.1047872546</v>
      </c>
      <c r="F136">
        <v>0</v>
      </c>
      <c r="G136">
        <v>0.25001498</v>
      </c>
      <c r="H136" t="str">
        <f>_xlfn.CONCAT("(",ROUND(d_sex_data[[#This Row],[ageadj_CI_Lo]],1),"-",ROUND(d_sex_data[[#This Row],[ageadj_CI_Hi]],1),")")</f>
        <v>(0-0.3)</v>
      </c>
    </row>
    <row r="137" spans="1:8" x14ac:dyDescent="0.25">
      <c r="A137">
        <v>2019</v>
      </c>
      <c r="B137" t="s">
        <v>22</v>
      </c>
      <c r="C137" t="s">
        <v>56</v>
      </c>
      <c r="D137">
        <v>1</v>
      </c>
      <c r="E137">
        <v>6.1496467300000003E-2</v>
      </c>
      <c r="F137">
        <v>0</v>
      </c>
      <c r="G137">
        <v>0.18202954330000001</v>
      </c>
      <c r="H137" t="str">
        <f>_xlfn.CONCAT("(",ROUND(d_sex_data[[#This Row],[ageadj_CI_Lo]],1),"-",ROUND(d_sex_data[[#This Row],[ageadj_CI_Hi]],1),")")</f>
        <v>(0-0.2)</v>
      </c>
    </row>
    <row r="138" spans="1:8" x14ac:dyDescent="0.25">
      <c r="A138">
        <v>2020</v>
      </c>
      <c r="B138" t="s">
        <v>10</v>
      </c>
      <c r="C138" t="s">
        <v>55</v>
      </c>
      <c r="D138">
        <v>29</v>
      </c>
      <c r="E138">
        <v>1.6375827220000001</v>
      </c>
      <c r="F138">
        <v>1.0415634264</v>
      </c>
      <c r="G138">
        <v>2.2336020177</v>
      </c>
      <c r="H138" t="str">
        <f>_xlfn.CONCAT("(",ROUND(d_sex_data[[#This Row],[ageadj_CI_Lo]],1),"-",ROUND(d_sex_data[[#This Row],[ageadj_CI_Hi]],1),")")</f>
        <v>(1-2.2)</v>
      </c>
    </row>
    <row r="139" spans="1:8" x14ac:dyDescent="0.25">
      <c r="A139">
        <v>2020</v>
      </c>
      <c r="B139" t="s">
        <v>13</v>
      </c>
      <c r="C139" t="s">
        <v>55</v>
      </c>
      <c r="D139">
        <v>1</v>
      </c>
      <c r="E139">
        <v>7.0594146100000005E-2</v>
      </c>
      <c r="F139">
        <v>0</v>
      </c>
      <c r="G139">
        <v>0.20895867239999999</v>
      </c>
      <c r="H139" t="str">
        <f>_xlfn.CONCAT("(",ROUND(d_sex_data[[#This Row],[ageadj_CI_Lo]],1),"-",ROUND(d_sex_data[[#This Row],[ageadj_CI_Hi]],1),")")</f>
        <v>(0-0.2)</v>
      </c>
    </row>
    <row r="140" spans="1:8" x14ac:dyDescent="0.25">
      <c r="A140">
        <v>2020</v>
      </c>
      <c r="B140" t="s">
        <v>14</v>
      </c>
      <c r="C140" t="s">
        <v>55</v>
      </c>
      <c r="D140">
        <v>6</v>
      </c>
      <c r="E140">
        <v>0.40546637029999999</v>
      </c>
      <c r="F140">
        <v>8.1025703399999996E-2</v>
      </c>
      <c r="G140">
        <v>0.72990703720000005</v>
      </c>
      <c r="H140" t="str">
        <f>_xlfn.CONCAT("(",ROUND(d_sex_data[[#This Row],[ageadj_CI_Lo]],1),"-",ROUND(d_sex_data[[#This Row],[ageadj_CI_Hi]],1),")")</f>
        <v>(0.1-0.7)</v>
      </c>
    </row>
    <row r="141" spans="1:8" x14ac:dyDescent="0.25">
      <c r="A141">
        <v>2020</v>
      </c>
      <c r="B141" t="s">
        <v>16</v>
      </c>
      <c r="C141" t="s">
        <v>55</v>
      </c>
      <c r="D141">
        <v>3</v>
      </c>
      <c r="E141">
        <v>0.236418503</v>
      </c>
      <c r="F141">
        <v>0</v>
      </c>
      <c r="G141">
        <v>0.50395122429999994</v>
      </c>
      <c r="H141" t="str">
        <f>_xlfn.CONCAT("(",ROUND(d_sex_data[[#This Row],[ageadj_CI_Lo]],1),"-",ROUND(d_sex_data[[#This Row],[ageadj_CI_Hi]],1),")")</f>
        <v>(0-0.5)</v>
      </c>
    </row>
    <row r="142" spans="1:8" x14ac:dyDescent="0.25">
      <c r="A142">
        <v>2020</v>
      </c>
      <c r="B142" t="s">
        <v>17</v>
      </c>
      <c r="C142" t="s">
        <v>55</v>
      </c>
      <c r="D142">
        <v>8</v>
      </c>
      <c r="E142">
        <v>0.42446934359999999</v>
      </c>
      <c r="F142">
        <v>0.13032709540000001</v>
      </c>
      <c r="G142">
        <v>0.71861159190000001</v>
      </c>
      <c r="H142" t="str">
        <f>_xlfn.CONCAT("(",ROUND(d_sex_data[[#This Row],[ageadj_CI_Lo]],1),"-",ROUND(d_sex_data[[#This Row],[ageadj_CI_Hi]],1),")")</f>
        <v>(0.1-0.7)</v>
      </c>
    </row>
    <row r="143" spans="1:8" x14ac:dyDescent="0.25">
      <c r="A143">
        <v>2020</v>
      </c>
      <c r="B143" t="s">
        <v>18</v>
      </c>
      <c r="C143" t="s">
        <v>55</v>
      </c>
      <c r="D143">
        <v>3</v>
      </c>
      <c r="E143">
        <v>0.16324550660000001</v>
      </c>
      <c r="F143">
        <v>0</v>
      </c>
      <c r="G143">
        <v>0.34797518760000001</v>
      </c>
      <c r="H143" t="str">
        <f>_xlfn.CONCAT("(",ROUND(d_sex_data[[#This Row],[ageadj_CI_Lo]],1),"-",ROUND(d_sex_data[[#This Row],[ageadj_CI_Hi]],1),")")</f>
        <v>(0-0.3)</v>
      </c>
    </row>
    <row r="144" spans="1:8" x14ac:dyDescent="0.25">
      <c r="A144">
        <v>2020</v>
      </c>
      <c r="B144" t="s">
        <v>21</v>
      </c>
      <c r="C144" t="s">
        <v>55</v>
      </c>
      <c r="D144">
        <v>17</v>
      </c>
      <c r="E144">
        <v>1.0169660321</v>
      </c>
      <c r="F144">
        <v>0.53353106729999999</v>
      </c>
      <c r="G144">
        <v>1.5004009969000001</v>
      </c>
      <c r="H144" t="str">
        <f>_xlfn.CONCAT("(",ROUND(d_sex_data[[#This Row],[ageadj_CI_Lo]],1),"-",ROUND(d_sex_data[[#This Row],[ageadj_CI_Hi]],1),")")</f>
        <v>(0.5-1.5)</v>
      </c>
    </row>
    <row r="145" spans="1:8" x14ac:dyDescent="0.25">
      <c r="A145">
        <v>2020</v>
      </c>
      <c r="B145" t="s">
        <v>22</v>
      </c>
      <c r="C145" t="s">
        <v>55</v>
      </c>
      <c r="D145">
        <v>2</v>
      </c>
      <c r="E145">
        <v>0.1142590959</v>
      </c>
      <c r="F145">
        <v>0</v>
      </c>
      <c r="G145">
        <v>0.27261412369999999</v>
      </c>
      <c r="H145" t="str">
        <f>_xlfn.CONCAT("(",ROUND(d_sex_data[[#This Row],[ageadj_CI_Lo]],1),"-",ROUND(d_sex_data[[#This Row],[ageadj_CI_Hi]],1),")")</f>
        <v>(0-0.3)</v>
      </c>
    </row>
    <row r="146" spans="1:8" x14ac:dyDescent="0.25">
      <c r="A146">
        <v>2020</v>
      </c>
      <c r="B146" t="s">
        <v>10</v>
      </c>
      <c r="C146" t="s">
        <v>56</v>
      </c>
      <c r="D146">
        <v>6</v>
      </c>
      <c r="E146">
        <v>0.35080279679999998</v>
      </c>
      <c r="F146">
        <v>7.0102098299999999E-2</v>
      </c>
      <c r="G146">
        <v>0.63150349539999995</v>
      </c>
      <c r="H146" t="str">
        <f>_xlfn.CONCAT("(",ROUND(d_sex_data[[#This Row],[ageadj_CI_Lo]],1),"-",ROUND(d_sex_data[[#This Row],[ageadj_CI_Hi]],1),")")</f>
        <v>(0.1-0.6)</v>
      </c>
    </row>
    <row r="147" spans="1:8" x14ac:dyDescent="0.25">
      <c r="A147">
        <v>2020</v>
      </c>
      <c r="B147" t="s">
        <v>12</v>
      </c>
      <c r="C147" t="s">
        <v>56</v>
      </c>
      <c r="D147">
        <v>1</v>
      </c>
      <c r="E147">
        <v>4.3610824899999998E-2</v>
      </c>
      <c r="F147">
        <v>0</v>
      </c>
      <c r="G147">
        <v>0.1290880418</v>
      </c>
      <c r="H147" t="str">
        <f>_xlfn.CONCAT("(",ROUND(d_sex_data[[#This Row],[ageadj_CI_Lo]],1),"-",ROUND(d_sex_data[[#This Row],[ageadj_CI_Hi]],1),")")</f>
        <v>(0-0.1)</v>
      </c>
    </row>
    <row r="148" spans="1:8" x14ac:dyDescent="0.25">
      <c r="A148">
        <v>2020</v>
      </c>
      <c r="B148" t="s">
        <v>14</v>
      </c>
      <c r="C148" t="s">
        <v>56</v>
      </c>
      <c r="D148">
        <v>11</v>
      </c>
      <c r="E148">
        <v>0.57069501040000004</v>
      </c>
      <c r="F148">
        <v>0.23343581129999999</v>
      </c>
      <c r="G148">
        <v>0.90795420950000005</v>
      </c>
      <c r="H148" t="str">
        <f>_xlfn.CONCAT("(",ROUND(d_sex_data[[#This Row],[ageadj_CI_Lo]],1),"-",ROUND(d_sex_data[[#This Row],[ageadj_CI_Hi]],1),")")</f>
        <v>(0.2-0.9)</v>
      </c>
    </row>
    <row r="149" spans="1:8" x14ac:dyDescent="0.25">
      <c r="A149">
        <v>2020</v>
      </c>
      <c r="B149" t="s">
        <v>18</v>
      </c>
      <c r="C149" t="s">
        <v>56</v>
      </c>
      <c r="D149">
        <v>6</v>
      </c>
      <c r="E149">
        <v>0.32514304249999998</v>
      </c>
      <c r="F149">
        <v>6.4974423599999998E-2</v>
      </c>
      <c r="G149">
        <v>0.58531166140000002</v>
      </c>
      <c r="H149" t="str">
        <f>_xlfn.CONCAT("(",ROUND(d_sex_data[[#This Row],[ageadj_CI_Lo]],1),"-",ROUND(d_sex_data[[#This Row],[ageadj_CI_Hi]],1),")")</f>
        <v>(0.1-0.6)</v>
      </c>
    </row>
    <row r="150" spans="1:8" x14ac:dyDescent="0.25">
      <c r="A150">
        <v>2020</v>
      </c>
      <c r="B150" t="s">
        <v>20</v>
      </c>
      <c r="C150" t="s">
        <v>56</v>
      </c>
      <c r="D150">
        <v>1</v>
      </c>
      <c r="E150">
        <v>4.3610824899999998E-2</v>
      </c>
      <c r="F150">
        <v>0</v>
      </c>
      <c r="G150">
        <v>0.1290880418</v>
      </c>
      <c r="H150" t="str">
        <f>_xlfn.CONCAT("(",ROUND(d_sex_data[[#This Row],[ageadj_CI_Lo]],1),"-",ROUND(d_sex_data[[#This Row],[ageadj_CI_Hi]],1),")")</f>
        <v>(0-0.1)</v>
      </c>
    </row>
    <row r="151" spans="1:8" x14ac:dyDescent="0.25">
      <c r="A151">
        <v>2020</v>
      </c>
      <c r="B151" t="s">
        <v>21</v>
      </c>
      <c r="C151" t="s">
        <v>56</v>
      </c>
      <c r="D151">
        <v>5</v>
      </c>
      <c r="E151">
        <v>0.2515713047</v>
      </c>
      <c r="F151">
        <v>3.1059333599999999E-2</v>
      </c>
      <c r="G151">
        <v>0.47208327570000003</v>
      </c>
      <c r="H151" t="str">
        <f>_xlfn.CONCAT("(",ROUND(d_sex_data[[#This Row],[ageadj_CI_Lo]],1),"-",ROUND(d_sex_data[[#This Row],[ageadj_CI_Hi]],1),")")</f>
        <v>(0-0.5)</v>
      </c>
    </row>
    <row r="152" spans="1:8" x14ac:dyDescent="0.25">
      <c r="A152">
        <v>2020</v>
      </c>
      <c r="B152" t="s">
        <v>22</v>
      </c>
      <c r="C152" t="s">
        <v>56</v>
      </c>
      <c r="D152">
        <v>1</v>
      </c>
      <c r="E152">
        <v>4.5525945700000001E-2</v>
      </c>
      <c r="F152">
        <v>0</v>
      </c>
      <c r="G152">
        <v>0.13475679930000001</v>
      </c>
      <c r="H152" t="str">
        <f>_xlfn.CONCAT("(",ROUND(d_sex_data[[#This Row],[ageadj_CI_Lo]],1),"-",ROUND(d_sex_data[[#This Row],[ageadj_CI_Hi]],1),")")</f>
        <v>(0-0.1)</v>
      </c>
    </row>
    <row r="153" spans="1:8" x14ac:dyDescent="0.25">
      <c r="A153">
        <v>2021</v>
      </c>
      <c r="B153" t="s">
        <v>10</v>
      </c>
      <c r="C153" t="s">
        <v>55</v>
      </c>
      <c r="D153">
        <v>24</v>
      </c>
      <c r="E153">
        <v>1.4255331438000001</v>
      </c>
      <c r="F153">
        <v>0.85520110419999995</v>
      </c>
      <c r="G153">
        <v>1.9958651834000001</v>
      </c>
      <c r="H153" t="str">
        <f>_xlfn.CONCAT("(",ROUND(d_sex_data[[#This Row],[ageadj_CI_Lo]],1),"-",ROUND(d_sex_data[[#This Row],[ageadj_CI_Hi]],1),")")</f>
        <v>(0.9-2)</v>
      </c>
    </row>
    <row r="154" spans="1:8" x14ac:dyDescent="0.25">
      <c r="A154">
        <v>2021</v>
      </c>
      <c r="B154" t="s">
        <v>13</v>
      </c>
      <c r="C154" t="s">
        <v>55</v>
      </c>
      <c r="D154">
        <v>1</v>
      </c>
      <c r="E154">
        <v>6.8856600300000001E-2</v>
      </c>
      <c r="F154">
        <v>0</v>
      </c>
      <c r="G154">
        <v>0.20381553690000001</v>
      </c>
      <c r="H154" t="str">
        <f>_xlfn.CONCAT("(",ROUND(d_sex_data[[#This Row],[ageadj_CI_Lo]],1),"-",ROUND(d_sex_data[[#This Row],[ageadj_CI_Hi]],1),")")</f>
        <v>(0-0.2)</v>
      </c>
    </row>
    <row r="155" spans="1:8" x14ac:dyDescent="0.25">
      <c r="A155">
        <v>2021</v>
      </c>
      <c r="B155" t="s">
        <v>14</v>
      </c>
      <c r="C155" t="s">
        <v>55</v>
      </c>
      <c r="D155">
        <v>8</v>
      </c>
      <c r="E155">
        <v>0.48129166270000001</v>
      </c>
      <c r="F155">
        <v>0.14777355619999999</v>
      </c>
      <c r="G155">
        <v>0.81480976910000003</v>
      </c>
      <c r="H155" t="str">
        <f>_xlfn.CONCAT("(",ROUND(d_sex_data[[#This Row],[ageadj_CI_Lo]],1),"-",ROUND(d_sex_data[[#This Row],[ageadj_CI_Hi]],1),")")</f>
        <v>(0.1-0.8)</v>
      </c>
    </row>
    <row r="156" spans="1:8" x14ac:dyDescent="0.25">
      <c r="A156">
        <v>2021</v>
      </c>
      <c r="B156" t="s">
        <v>16</v>
      </c>
      <c r="C156" t="s">
        <v>55</v>
      </c>
      <c r="D156">
        <v>1</v>
      </c>
      <c r="E156">
        <v>6.8856600300000001E-2</v>
      </c>
      <c r="F156">
        <v>0</v>
      </c>
      <c r="G156">
        <v>0.20381553690000001</v>
      </c>
      <c r="H156" t="str">
        <f>_xlfn.CONCAT("(",ROUND(d_sex_data[[#This Row],[ageadj_CI_Lo]],1),"-",ROUND(d_sex_data[[#This Row],[ageadj_CI_Hi]],1),")")</f>
        <v>(0-0.2)</v>
      </c>
    </row>
    <row r="157" spans="1:8" x14ac:dyDescent="0.25">
      <c r="A157">
        <v>2021</v>
      </c>
      <c r="B157" t="s">
        <v>17</v>
      </c>
      <c r="C157" t="s">
        <v>55</v>
      </c>
      <c r="D157">
        <v>7</v>
      </c>
      <c r="E157">
        <v>0.39198230960000002</v>
      </c>
      <c r="F157">
        <v>0.10159775090000001</v>
      </c>
      <c r="G157">
        <v>0.68236686820000003</v>
      </c>
      <c r="H157" t="str">
        <f>_xlfn.CONCAT("(",ROUND(d_sex_data[[#This Row],[ageadj_CI_Lo]],1),"-",ROUND(d_sex_data[[#This Row],[ageadj_CI_Hi]],1),")")</f>
        <v>(0.1-0.7)</v>
      </c>
    </row>
    <row r="158" spans="1:8" x14ac:dyDescent="0.25">
      <c r="A158">
        <v>2021</v>
      </c>
      <c r="B158" t="s">
        <v>18</v>
      </c>
      <c r="C158" t="s">
        <v>55</v>
      </c>
      <c r="D158">
        <v>11</v>
      </c>
      <c r="E158">
        <v>0.55678404020000005</v>
      </c>
      <c r="F158">
        <v>0.22774569920000001</v>
      </c>
      <c r="G158">
        <v>0.88582238130000002</v>
      </c>
      <c r="H158" t="str">
        <f>_xlfn.CONCAT("(",ROUND(d_sex_data[[#This Row],[ageadj_CI_Lo]],1),"-",ROUND(d_sex_data[[#This Row],[ageadj_CI_Hi]],1),")")</f>
        <v>(0.2-0.9)</v>
      </c>
    </row>
    <row r="159" spans="1:8" x14ac:dyDescent="0.25">
      <c r="A159">
        <v>2021</v>
      </c>
      <c r="B159" t="s">
        <v>20</v>
      </c>
      <c r="C159" t="s">
        <v>55</v>
      </c>
      <c r="D159">
        <v>3</v>
      </c>
      <c r="E159">
        <v>0.16399303949999999</v>
      </c>
      <c r="F159">
        <v>0</v>
      </c>
      <c r="G159">
        <v>0.3495686335</v>
      </c>
      <c r="H159" t="str">
        <f>_xlfn.CONCAT("(",ROUND(d_sex_data[[#This Row],[ageadj_CI_Lo]],1),"-",ROUND(d_sex_data[[#This Row],[ageadj_CI_Hi]],1),")")</f>
        <v>(0-0.3)</v>
      </c>
    </row>
    <row r="160" spans="1:8" x14ac:dyDescent="0.25">
      <c r="A160">
        <v>2021</v>
      </c>
      <c r="B160" t="s">
        <v>21</v>
      </c>
      <c r="C160" t="s">
        <v>55</v>
      </c>
      <c r="D160">
        <v>21</v>
      </c>
      <c r="E160">
        <v>1.2753570033999999</v>
      </c>
      <c r="F160">
        <v>0.72987780280000003</v>
      </c>
      <c r="G160">
        <v>1.8208362039999999</v>
      </c>
      <c r="H160" t="str">
        <f>_xlfn.CONCAT("(",ROUND(d_sex_data[[#This Row],[ageadj_CI_Lo]],1),"-",ROUND(d_sex_data[[#This Row],[ageadj_CI_Hi]],1),")")</f>
        <v>(0.7-1.8)</v>
      </c>
    </row>
    <row r="161" spans="1:8" x14ac:dyDescent="0.25">
      <c r="A161">
        <v>2021</v>
      </c>
      <c r="B161" t="s">
        <v>22</v>
      </c>
      <c r="C161" t="s">
        <v>55</v>
      </c>
      <c r="D161">
        <v>2</v>
      </c>
      <c r="E161">
        <v>0.1164248199</v>
      </c>
      <c r="F161">
        <v>0</v>
      </c>
      <c r="G161">
        <v>0.27778138800000002</v>
      </c>
      <c r="H161" t="str">
        <f>_xlfn.CONCAT("(",ROUND(d_sex_data[[#This Row],[ageadj_CI_Lo]],1),"-",ROUND(d_sex_data[[#This Row],[ageadj_CI_Hi]],1),")")</f>
        <v>(0-0.3)</v>
      </c>
    </row>
    <row r="162" spans="1:8" x14ac:dyDescent="0.25">
      <c r="A162">
        <v>2021</v>
      </c>
      <c r="B162" t="s">
        <v>10</v>
      </c>
      <c r="C162" t="s">
        <v>56</v>
      </c>
      <c r="D162">
        <v>13</v>
      </c>
      <c r="E162">
        <v>0.65765840440000001</v>
      </c>
      <c r="F162">
        <v>0.30015122329999999</v>
      </c>
      <c r="G162">
        <v>1.0151655853999999</v>
      </c>
      <c r="H162" t="str">
        <f>_xlfn.CONCAT("(",ROUND(d_sex_data[[#This Row],[ageadj_CI_Lo]],1),"-",ROUND(d_sex_data[[#This Row],[ageadj_CI_Hi]],1),")")</f>
        <v>(0.3-1)</v>
      </c>
    </row>
    <row r="163" spans="1:8" x14ac:dyDescent="0.25">
      <c r="A163">
        <v>2021</v>
      </c>
      <c r="B163" t="s">
        <v>11</v>
      </c>
      <c r="C163" t="s">
        <v>56</v>
      </c>
      <c r="D163">
        <v>2</v>
      </c>
      <c r="E163">
        <v>9.7736013999999996E-2</v>
      </c>
      <c r="F163">
        <v>0</v>
      </c>
      <c r="G163">
        <v>0.2331912186</v>
      </c>
      <c r="H163" t="str">
        <f>_xlfn.CONCAT("(",ROUND(d_sex_data[[#This Row],[ageadj_CI_Lo]],1),"-",ROUND(d_sex_data[[#This Row],[ageadj_CI_Hi]],1),")")</f>
        <v>(0-0.2)</v>
      </c>
    </row>
    <row r="164" spans="1:8" x14ac:dyDescent="0.25">
      <c r="A164">
        <v>2021</v>
      </c>
      <c r="B164" t="s">
        <v>14</v>
      </c>
      <c r="C164" t="s">
        <v>56</v>
      </c>
      <c r="D164">
        <v>5</v>
      </c>
      <c r="E164">
        <v>0.27663930939999998</v>
      </c>
      <c r="F164">
        <v>3.4154263400000003E-2</v>
      </c>
      <c r="G164">
        <v>0.51912435550000002</v>
      </c>
      <c r="H164" t="str">
        <f>_xlfn.CONCAT("(",ROUND(d_sex_data[[#This Row],[ageadj_CI_Lo]],1),"-",ROUND(d_sex_data[[#This Row],[ageadj_CI_Hi]],1),")")</f>
        <v>(0-0.5)</v>
      </c>
    </row>
    <row r="165" spans="1:8" x14ac:dyDescent="0.25">
      <c r="A165">
        <v>2021</v>
      </c>
      <c r="B165" t="s">
        <v>16</v>
      </c>
      <c r="C165" t="s">
        <v>56</v>
      </c>
      <c r="D165">
        <v>2</v>
      </c>
      <c r="E165">
        <v>8.7954299299999997E-2</v>
      </c>
      <c r="F165">
        <v>0</v>
      </c>
      <c r="G165">
        <v>0.20985273909999999</v>
      </c>
      <c r="H165" t="str">
        <f>_xlfn.CONCAT("(",ROUND(d_sex_data[[#This Row],[ageadj_CI_Lo]],1),"-",ROUND(d_sex_data[[#This Row],[ageadj_CI_Hi]],1),")")</f>
        <v>(0-0.2)</v>
      </c>
    </row>
    <row r="166" spans="1:8" x14ac:dyDescent="0.25">
      <c r="A166">
        <v>2021</v>
      </c>
      <c r="B166" t="s">
        <v>18</v>
      </c>
      <c r="C166" t="s">
        <v>56</v>
      </c>
      <c r="D166">
        <v>4</v>
      </c>
      <c r="E166">
        <v>0.20754042119999999</v>
      </c>
      <c r="F166">
        <v>4.1508083999999999E-3</v>
      </c>
      <c r="G166">
        <v>0.410930034</v>
      </c>
      <c r="H166" t="str">
        <f>_xlfn.CONCAT("(",ROUND(d_sex_data[[#This Row],[ageadj_CI_Lo]],1),"-",ROUND(d_sex_data[[#This Row],[ageadj_CI_Hi]],1),")")</f>
        <v>(0-0.4)</v>
      </c>
    </row>
    <row r="167" spans="1:8" x14ac:dyDescent="0.25">
      <c r="A167">
        <v>2021</v>
      </c>
      <c r="B167" t="s">
        <v>20</v>
      </c>
      <c r="C167" t="s">
        <v>56</v>
      </c>
      <c r="D167">
        <v>1</v>
      </c>
      <c r="E167">
        <v>4.5546147199999998E-2</v>
      </c>
      <c r="F167">
        <v>0</v>
      </c>
      <c r="G167">
        <v>0.13481659579999999</v>
      </c>
      <c r="H167" t="str">
        <f>_xlfn.CONCAT("(",ROUND(d_sex_data[[#This Row],[ageadj_CI_Lo]],1),"-",ROUND(d_sex_data[[#This Row],[ageadj_CI_Hi]],1),")")</f>
        <v>(0-0.1)</v>
      </c>
    </row>
    <row r="168" spans="1:8" x14ac:dyDescent="0.25">
      <c r="A168">
        <v>2021</v>
      </c>
      <c r="B168" t="s">
        <v>21</v>
      </c>
      <c r="C168" t="s">
        <v>56</v>
      </c>
      <c r="D168">
        <v>1</v>
      </c>
      <c r="E168">
        <v>5.5327861899999997E-2</v>
      </c>
      <c r="F168">
        <v>0</v>
      </c>
      <c r="G168">
        <v>0.16377047119999999</v>
      </c>
      <c r="H168" t="str">
        <f>_xlfn.CONCAT("(",ROUND(d_sex_data[[#This Row],[ageadj_CI_Lo]],1),"-",ROUND(d_sex_data[[#This Row],[ageadj_CI_Hi]],1),")")</f>
        <v>(0-0.2)</v>
      </c>
    </row>
    <row r="169" spans="1:8" x14ac:dyDescent="0.25">
      <c r="A169">
        <v>2021</v>
      </c>
      <c r="B169" t="s">
        <v>22</v>
      </c>
      <c r="C169" t="s">
        <v>56</v>
      </c>
      <c r="D169">
        <v>1</v>
      </c>
      <c r="E169">
        <v>4.5546147199999998E-2</v>
      </c>
      <c r="F169">
        <v>0</v>
      </c>
      <c r="G169">
        <v>0.13481659579999999</v>
      </c>
      <c r="H169" t="str">
        <f>_xlfn.CONCAT("(",ROUND(d_sex_data[[#This Row],[ageadj_CI_Lo]],1),"-",ROUND(d_sex_data[[#This Row],[ageadj_CI_Hi]],1),")")</f>
        <v>(0-0.1)</v>
      </c>
    </row>
  </sheetData>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78164-0AF2-4F0D-B830-F190B1299787}">
  <dimension ref="A1:J925"/>
  <sheetViews>
    <sheetView topLeftCell="A13" workbookViewId="0">
      <selection activeCell="J22" sqref="J22"/>
    </sheetView>
  </sheetViews>
  <sheetFormatPr defaultRowHeight="15" x14ac:dyDescent="0.25"/>
  <cols>
    <col min="1" max="1" width="12.42578125" customWidth="1"/>
    <col min="2" max="2" width="11.140625" customWidth="1"/>
    <col min="3" max="3" width="12.5703125" customWidth="1"/>
    <col min="4" max="4" width="9.5703125" customWidth="1"/>
    <col min="5" max="5" width="11" customWidth="1"/>
    <col min="6" max="6" width="12.85546875" customWidth="1"/>
    <col min="7" max="7" width="13" customWidth="1"/>
    <col min="8" max="8" width="16.7109375" customWidth="1"/>
    <col min="9" max="9" width="17.28515625" customWidth="1"/>
  </cols>
  <sheetData>
    <row r="1" spans="1:10" x14ac:dyDescent="0.25">
      <c r="A1" t="s">
        <v>3</v>
      </c>
      <c r="B1" t="s">
        <v>2</v>
      </c>
      <c r="C1" t="s">
        <v>28</v>
      </c>
      <c r="D1" t="s">
        <v>29</v>
      </c>
      <c r="E1" t="s">
        <v>30</v>
      </c>
      <c r="F1" t="s">
        <v>31</v>
      </c>
      <c r="G1" t="s">
        <v>32</v>
      </c>
      <c r="H1" t="s">
        <v>33</v>
      </c>
      <c r="I1" t="s">
        <v>34</v>
      </c>
      <c r="J1" t="s">
        <v>45</v>
      </c>
    </row>
    <row r="2" spans="1:10" x14ac:dyDescent="0.25">
      <c r="A2" t="s">
        <v>15</v>
      </c>
      <c r="B2">
        <v>2010</v>
      </c>
      <c r="C2" t="s">
        <v>35</v>
      </c>
      <c r="D2">
        <v>2</v>
      </c>
      <c r="E2">
        <v>4.1511000399999998E-2</v>
      </c>
      <c r="F2">
        <v>363569.90227999998</v>
      </c>
      <c r="G2">
        <v>0.55010054119999996</v>
      </c>
      <c r="H2">
        <v>0</v>
      </c>
      <c r="I2">
        <v>1.3125009942000001</v>
      </c>
      <c r="J2" t="str">
        <f>_xlfn.CONCAT("(",ROUND(tum_age_data[[#This Row],[crude_Rate_CIL]],1),"-",ROUND(tum_age_data[[#This Row],[crude_Rate_CIU]],1),")")</f>
        <v>(0-1.3)</v>
      </c>
    </row>
    <row r="3" spans="1:10" x14ac:dyDescent="0.25">
      <c r="A3" t="s">
        <v>17</v>
      </c>
      <c r="B3">
        <v>2010</v>
      </c>
      <c r="C3" t="s">
        <v>36</v>
      </c>
      <c r="D3">
        <v>1</v>
      </c>
      <c r="E3">
        <v>2.0755500199999999E-2</v>
      </c>
      <c r="F3">
        <v>377552.79401999997</v>
      </c>
      <c r="G3">
        <v>0.26486362060000002</v>
      </c>
      <c r="H3">
        <v>0</v>
      </c>
      <c r="I3">
        <v>0.78399631700000005</v>
      </c>
      <c r="J3" t="str">
        <f>_xlfn.CONCAT("(",ROUND(tum_age_data[[#This Row],[crude_Rate_CIL]],1),"-",ROUND(tum_age_data[[#This Row],[crude_Rate_CIU]],1),")")</f>
        <v>(0-0.8)</v>
      </c>
    </row>
    <row r="4" spans="1:10" x14ac:dyDescent="0.25">
      <c r="A4" t="s">
        <v>15</v>
      </c>
      <c r="B4">
        <v>2010</v>
      </c>
      <c r="C4" t="s">
        <v>36</v>
      </c>
      <c r="D4">
        <v>1</v>
      </c>
      <c r="E4">
        <v>2.0755500199999999E-2</v>
      </c>
      <c r="F4">
        <v>377552.79401999997</v>
      </c>
      <c r="G4">
        <v>0.26486362060000002</v>
      </c>
      <c r="H4">
        <v>0</v>
      </c>
      <c r="I4">
        <v>0.78399631700000005</v>
      </c>
      <c r="J4" t="str">
        <f>_xlfn.CONCAT("(",ROUND(tum_age_data[[#This Row],[crude_Rate_CIL]],1),"-",ROUND(tum_age_data[[#This Row],[crude_Rate_CIU]],1),")")</f>
        <v>(0-0.8)</v>
      </c>
    </row>
    <row r="5" spans="1:10" x14ac:dyDescent="0.25">
      <c r="A5" t="s">
        <v>23</v>
      </c>
      <c r="B5">
        <v>2010</v>
      </c>
      <c r="C5" t="s">
        <v>36</v>
      </c>
      <c r="D5">
        <v>1</v>
      </c>
      <c r="E5">
        <v>2.0755500199999999E-2</v>
      </c>
      <c r="F5">
        <v>377552.79401999997</v>
      </c>
      <c r="G5">
        <v>0.26486362060000002</v>
      </c>
      <c r="H5">
        <v>0</v>
      </c>
      <c r="I5">
        <v>0.78399631700000005</v>
      </c>
      <c r="J5" t="str">
        <f>_xlfn.CONCAT("(",ROUND(tum_age_data[[#This Row],[crude_Rate_CIL]],1),"-",ROUND(tum_age_data[[#This Row],[crude_Rate_CIU]],1),")")</f>
        <v>(0-0.8)</v>
      </c>
    </row>
    <row r="6" spans="1:10" x14ac:dyDescent="0.25">
      <c r="A6" t="s">
        <v>22</v>
      </c>
      <c r="B6">
        <v>2010</v>
      </c>
      <c r="C6" t="s">
        <v>36</v>
      </c>
      <c r="D6">
        <v>1</v>
      </c>
      <c r="E6">
        <v>2.0755500199999999E-2</v>
      </c>
      <c r="F6">
        <v>377552.79401999997</v>
      </c>
      <c r="G6">
        <v>0.26486362060000002</v>
      </c>
      <c r="H6">
        <v>0</v>
      </c>
      <c r="I6">
        <v>0.78399631700000005</v>
      </c>
      <c r="J6" t="str">
        <f>_xlfn.CONCAT("(",ROUND(tum_age_data[[#This Row],[crude_Rate_CIL]],1),"-",ROUND(tum_age_data[[#This Row],[crude_Rate_CIU]],1),")")</f>
        <v>(0-0.8)</v>
      </c>
    </row>
    <row r="7" spans="1:10" x14ac:dyDescent="0.25">
      <c r="A7" t="s">
        <v>10</v>
      </c>
      <c r="B7">
        <v>2010</v>
      </c>
      <c r="C7" t="s">
        <v>36</v>
      </c>
      <c r="D7">
        <v>1</v>
      </c>
      <c r="E7">
        <v>2.0755500199999999E-2</v>
      </c>
      <c r="F7">
        <v>377552.79401999997</v>
      </c>
      <c r="G7">
        <v>0.26486362060000002</v>
      </c>
      <c r="H7">
        <v>0</v>
      </c>
      <c r="I7">
        <v>0.78399631700000005</v>
      </c>
      <c r="J7" t="str">
        <f>_xlfn.CONCAT("(",ROUND(tum_age_data[[#This Row],[crude_Rate_CIL]],1),"-",ROUND(tum_age_data[[#This Row],[crude_Rate_CIU]],1),")")</f>
        <v>(0-0.8)</v>
      </c>
    </row>
    <row r="8" spans="1:10" x14ac:dyDescent="0.25">
      <c r="A8" t="s">
        <v>17</v>
      </c>
      <c r="B8">
        <v>2010</v>
      </c>
      <c r="C8" t="s">
        <v>37</v>
      </c>
      <c r="D8">
        <v>4</v>
      </c>
      <c r="E8">
        <v>8.3022000799999995E-2</v>
      </c>
      <c r="F8">
        <v>387787.76464000001</v>
      </c>
      <c r="G8">
        <v>1.0314920594999999</v>
      </c>
      <c r="H8">
        <v>2.0629841199999999E-2</v>
      </c>
      <c r="I8">
        <v>2.0423542777999999</v>
      </c>
      <c r="J8" t="str">
        <f>_xlfn.CONCAT("(",ROUND(tum_age_data[[#This Row],[crude_Rate_CIL]],1),"-",ROUND(tum_age_data[[#This Row],[crude_Rate_CIU]],1),")")</f>
        <v>(0-2)</v>
      </c>
    </row>
    <row r="9" spans="1:10" x14ac:dyDescent="0.25">
      <c r="A9" t="s">
        <v>10</v>
      </c>
      <c r="B9">
        <v>2010</v>
      </c>
      <c r="C9" t="s">
        <v>37</v>
      </c>
      <c r="D9">
        <v>2</v>
      </c>
      <c r="E9">
        <v>4.1511000399999998E-2</v>
      </c>
      <c r="F9">
        <v>387787.76464000001</v>
      </c>
      <c r="G9">
        <v>0.51574602979999995</v>
      </c>
      <c r="H9">
        <v>0</v>
      </c>
      <c r="I9">
        <v>1.2305335592</v>
      </c>
      <c r="J9" t="str">
        <f>_xlfn.CONCAT("(",ROUND(tum_age_data[[#This Row],[crude_Rate_CIL]],1),"-",ROUND(tum_age_data[[#This Row],[crude_Rate_CIU]],1),")")</f>
        <v>(0-1.2)</v>
      </c>
    </row>
    <row r="10" spans="1:10" x14ac:dyDescent="0.25">
      <c r="A10" t="s">
        <v>18</v>
      </c>
      <c r="B10">
        <v>2010</v>
      </c>
      <c r="C10" t="s">
        <v>37</v>
      </c>
      <c r="D10">
        <v>1</v>
      </c>
      <c r="E10">
        <v>2.0755500199999999E-2</v>
      </c>
      <c r="F10">
        <v>387787.76464000001</v>
      </c>
      <c r="G10">
        <v>0.25787301489999997</v>
      </c>
      <c r="H10">
        <v>0</v>
      </c>
      <c r="I10">
        <v>0.76330412400000003</v>
      </c>
      <c r="J10" t="str">
        <f>_xlfn.CONCAT("(",ROUND(tum_age_data[[#This Row],[crude_Rate_CIL]],1),"-",ROUND(tum_age_data[[#This Row],[crude_Rate_CIU]],1),")")</f>
        <v>(0-0.8)</v>
      </c>
    </row>
    <row r="11" spans="1:10" x14ac:dyDescent="0.25">
      <c r="A11" t="s">
        <v>15</v>
      </c>
      <c r="B11">
        <v>2010</v>
      </c>
      <c r="C11" t="s">
        <v>37</v>
      </c>
      <c r="D11">
        <v>3</v>
      </c>
      <c r="E11">
        <v>6.2266500599999997E-2</v>
      </c>
      <c r="F11">
        <v>387787.76464000001</v>
      </c>
      <c r="G11">
        <v>0.77361904459999997</v>
      </c>
      <c r="H11">
        <v>0</v>
      </c>
      <c r="I11">
        <v>1.6490514054000001</v>
      </c>
      <c r="J11" t="str">
        <f>_xlfn.CONCAT("(",ROUND(tum_age_data[[#This Row],[crude_Rate_CIL]],1),"-",ROUND(tum_age_data[[#This Row],[crude_Rate_CIU]],1),")")</f>
        <v>(0-1.6)</v>
      </c>
    </row>
    <row r="12" spans="1:10" x14ac:dyDescent="0.25">
      <c r="A12" t="s">
        <v>23</v>
      </c>
      <c r="B12">
        <v>2010</v>
      </c>
      <c r="C12" t="s">
        <v>37</v>
      </c>
      <c r="D12">
        <v>3</v>
      </c>
      <c r="E12">
        <v>6.2266500599999997E-2</v>
      </c>
      <c r="F12">
        <v>387787.76464000001</v>
      </c>
      <c r="G12">
        <v>0.77361904459999997</v>
      </c>
      <c r="H12">
        <v>0</v>
      </c>
      <c r="I12">
        <v>1.6490514054000001</v>
      </c>
      <c r="J12" t="str">
        <f>_xlfn.CONCAT("(",ROUND(tum_age_data[[#This Row],[crude_Rate_CIL]],1),"-",ROUND(tum_age_data[[#This Row],[crude_Rate_CIU]],1),")")</f>
        <v>(0-1.6)</v>
      </c>
    </row>
    <row r="13" spans="1:10" x14ac:dyDescent="0.25">
      <c r="A13" t="s">
        <v>13</v>
      </c>
      <c r="B13">
        <v>2010</v>
      </c>
      <c r="C13" t="s">
        <v>37</v>
      </c>
      <c r="D13">
        <v>1</v>
      </c>
      <c r="E13">
        <v>2.0755500199999999E-2</v>
      </c>
      <c r="F13">
        <v>387787.76464000001</v>
      </c>
      <c r="G13">
        <v>0.25787301489999997</v>
      </c>
      <c r="H13">
        <v>0</v>
      </c>
      <c r="I13">
        <v>0.76330412400000003</v>
      </c>
      <c r="J13" t="str">
        <f>_xlfn.CONCAT("(",ROUND(tum_age_data[[#This Row],[crude_Rate_CIL]],1),"-",ROUND(tum_age_data[[#This Row],[crude_Rate_CIU]],1),")")</f>
        <v>(0-0.8)</v>
      </c>
    </row>
    <row r="14" spans="1:10" x14ac:dyDescent="0.25">
      <c r="A14" t="s">
        <v>16</v>
      </c>
      <c r="B14">
        <v>2010</v>
      </c>
      <c r="C14" t="s">
        <v>37</v>
      </c>
      <c r="D14">
        <v>1</v>
      </c>
      <c r="E14">
        <v>2.0755500199999999E-2</v>
      </c>
      <c r="F14">
        <v>387787.76464000001</v>
      </c>
      <c r="G14">
        <v>0.25787301489999997</v>
      </c>
      <c r="H14">
        <v>0</v>
      </c>
      <c r="I14">
        <v>0.76330412400000003</v>
      </c>
      <c r="J14" t="str">
        <f>_xlfn.CONCAT("(",ROUND(tum_age_data[[#This Row],[crude_Rate_CIL]],1),"-",ROUND(tum_age_data[[#This Row],[crude_Rate_CIU]],1),")")</f>
        <v>(0-0.8)</v>
      </c>
    </row>
    <row r="15" spans="1:10" x14ac:dyDescent="0.25">
      <c r="A15" t="s">
        <v>9</v>
      </c>
      <c r="B15">
        <v>2010</v>
      </c>
      <c r="C15" t="s">
        <v>37</v>
      </c>
      <c r="D15">
        <v>2</v>
      </c>
      <c r="E15">
        <v>4.1511000399999998E-2</v>
      </c>
      <c r="F15">
        <v>387787.76464000001</v>
      </c>
      <c r="G15">
        <v>0.51574602979999995</v>
      </c>
      <c r="H15">
        <v>0</v>
      </c>
      <c r="I15">
        <v>1.2305335592</v>
      </c>
      <c r="J15" t="str">
        <f>_xlfn.CONCAT("(",ROUND(tum_age_data[[#This Row],[crude_Rate_CIL]],1),"-",ROUND(tum_age_data[[#This Row],[crude_Rate_CIU]],1),")")</f>
        <v>(0-1.2)</v>
      </c>
    </row>
    <row r="16" spans="1:10" x14ac:dyDescent="0.25">
      <c r="A16" t="s">
        <v>11</v>
      </c>
      <c r="B16">
        <v>2010</v>
      </c>
      <c r="C16" t="s">
        <v>38</v>
      </c>
      <c r="D16">
        <v>3</v>
      </c>
      <c r="E16">
        <v>6.2266500599999997E-2</v>
      </c>
      <c r="F16">
        <v>372166.26117999997</v>
      </c>
      <c r="G16">
        <v>0.8060913395</v>
      </c>
      <c r="H16">
        <v>0</v>
      </c>
      <c r="I16">
        <v>1.7182695612000001</v>
      </c>
      <c r="J16" t="str">
        <f>_xlfn.CONCAT("(",ROUND(tum_age_data[[#This Row],[crude_Rate_CIL]],1),"-",ROUND(tum_age_data[[#This Row],[crude_Rate_CIU]],1),")")</f>
        <v>(0-1.7)</v>
      </c>
    </row>
    <row r="17" spans="1:10" x14ac:dyDescent="0.25">
      <c r="A17" t="s">
        <v>13</v>
      </c>
      <c r="B17">
        <v>2010</v>
      </c>
      <c r="C17" t="s">
        <v>38</v>
      </c>
      <c r="D17">
        <v>1</v>
      </c>
      <c r="E17">
        <v>2.0755500199999999E-2</v>
      </c>
      <c r="F17">
        <v>372166.26117999997</v>
      </c>
      <c r="G17">
        <v>0.2686971132</v>
      </c>
      <c r="H17">
        <v>0</v>
      </c>
      <c r="I17">
        <v>0.79534345500000003</v>
      </c>
      <c r="J17" t="str">
        <f>_xlfn.CONCAT("(",ROUND(tum_age_data[[#This Row],[crude_Rate_CIL]],1),"-",ROUND(tum_age_data[[#This Row],[crude_Rate_CIU]],1),")")</f>
        <v>(0-0.8)</v>
      </c>
    </row>
    <row r="18" spans="1:10" x14ac:dyDescent="0.25">
      <c r="A18" t="s">
        <v>23</v>
      </c>
      <c r="B18">
        <v>2010</v>
      </c>
      <c r="C18" t="s">
        <v>38</v>
      </c>
      <c r="D18">
        <v>4</v>
      </c>
      <c r="E18">
        <v>8.3022000799999995E-2</v>
      </c>
      <c r="F18">
        <v>372166.26117999997</v>
      </c>
      <c r="G18">
        <v>1.0747884527</v>
      </c>
      <c r="H18">
        <v>2.1495769099999999E-2</v>
      </c>
      <c r="I18">
        <v>2.1280811364000001</v>
      </c>
      <c r="J18" t="str">
        <f>_xlfn.CONCAT("(",ROUND(tum_age_data[[#This Row],[crude_Rate_CIL]],1),"-",ROUND(tum_age_data[[#This Row],[crude_Rate_CIU]],1),")")</f>
        <v>(0-2.1)</v>
      </c>
    </row>
    <row r="19" spans="1:10" x14ac:dyDescent="0.25">
      <c r="A19" t="s">
        <v>14</v>
      </c>
      <c r="B19">
        <v>2010</v>
      </c>
      <c r="C19" t="s">
        <v>38</v>
      </c>
      <c r="D19">
        <v>1</v>
      </c>
      <c r="E19">
        <v>2.0755500199999999E-2</v>
      </c>
      <c r="F19">
        <v>372166.26117999997</v>
      </c>
      <c r="G19">
        <v>0.2686971132</v>
      </c>
      <c r="H19">
        <v>0</v>
      </c>
      <c r="I19">
        <v>0.79534345500000003</v>
      </c>
      <c r="J19" t="str">
        <f>_xlfn.CONCAT("(",ROUND(tum_age_data[[#This Row],[crude_Rate_CIL]],1),"-",ROUND(tum_age_data[[#This Row],[crude_Rate_CIU]],1),")")</f>
        <v>(0-0.8)</v>
      </c>
    </row>
    <row r="20" spans="1:10" x14ac:dyDescent="0.25">
      <c r="A20" t="s">
        <v>17</v>
      </c>
      <c r="B20">
        <v>2010</v>
      </c>
      <c r="C20" t="s">
        <v>38</v>
      </c>
      <c r="D20">
        <v>12</v>
      </c>
      <c r="E20">
        <v>0.24906600249999999</v>
      </c>
      <c r="F20">
        <v>372166.26117999997</v>
      </c>
      <c r="G20">
        <v>3.2243653581</v>
      </c>
      <c r="H20">
        <v>1.4000089147999999</v>
      </c>
      <c r="I20">
        <v>5.0487218014000002</v>
      </c>
      <c r="J20" t="str">
        <f>_xlfn.CONCAT("(",ROUND(tum_age_data[[#This Row],[crude_Rate_CIL]],1),"-",ROUND(tum_age_data[[#This Row],[crude_Rate_CIU]],1),")")</f>
        <v>(1.4-5)</v>
      </c>
    </row>
    <row r="21" spans="1:10" x14ac:dyDescent="0.25">
      <c r="A21" t="s">
        <v>9</v>
      </c>
      <c r="B21">
        <v>2010</v>
      </c>
      <c r="C21" t="s">
        <v>38</v>
      </c>
      <c r="D21">
        <v>7</v>
      </c>
      <c r="E21">
        <v>0.1452885015</v>
      </c>
      <c r="F21">
        <v>372166.26117999997</v>
      </c>
      <c r="G21">
        <v>1.8808797922</v>
      </c>
      <c r="H21">
        <v>0.4875045429</v>
      </c>
      <c r="I21">
        <v>3.2742550416</v>
      </c>
      <c r="J21" t="str">
        <f>_xlfn.CONCAT("(",ROUND(tum_age_data[[#This Row],[crude_Rate_CIL]],1),"-",ROUND(tum_age_data[[#This Row],[crude_Rate_CIU]],1),")")</f>
        <v>(0.5-3.3)</v>
      </c>
    </row>
    <row r="22" spans="1:10" x14ac:dyDescent="0.25">
      <c r="A22" t="s">
        <v>15</v>
      </c>
      <c r="B22">
        <v>2010</v>
      </c>
      <c r="C22" t="s">
        <v>38</v>
      </c>
      <c r="D22">
        <v>1</v>
      </c>
      <c r="E22">
        <v>2.0755500199999999E-2</v>
      </c>
      <c r="F22">
        <v>372166.26117999997</v>
      </c>
      <c r="G22">
        <v>0.2686971132</v>
      </c>
      <c r="H22">
        <v>0</v>
      </c>
      <c r="I22">
        <v>0.79534345500000003</v>
      </c>
      <c r="J22" t="str">
        <f>_xlfn.CONCAT("(",ROUND(tum_age_data[[#This Row],[crude_Rate_CIL]],1),"-",ROUND(tum_age_data[[#This Row],[crude_Rate_CIU]],1),")")</f>
        <v>(0-0.8)</v>
      </c>
    </row>
    <row r="23" spans="1:10" x14ac:dyDescent="0.25">
      <c r="A23" t="s">
        <v>10</v>
      </c>
      <c r="B23">
        <v>2010</v>
      </c>
      <c r="C23" t="s">
        <v>38</v>
      </c>
      <c r="D23">
        <v>10</v>
      </c>
      <c r="E23">
        <v>0.2075550021</v>
      </c>
      <c r="F23">
        <v>372166.26117999997</v>
      </c>
      <c r="G23">
        <v>2.6869711318</v>
      </c>
      <c r="H23">
        <v>1.0215691702</v>
      </c>
      <c r="I23">
        <v>4.3523730932999998</v>
      </c>
      <c r="J23" t="str">
        <f>_xlfn.CONCAT("(",ROUND(tum_age_data[[#This Row],[crude_Rate_CIL]],1),"-",ROUND(tum_age_data[[#This Row],[crude_Rate_CIU]],1),")")</f>
        <v>(1-4.4)</v>
      </c>
    </row>
    <row r="24" spans="1:10" x14ac:dyDescent="0.25">
      <c r="A24" t="s">
        <v>22</v>
      </c>
      <c r="B24">
        <v>2010</v>
      </c>
      <c r="C24" t="s">
        <v>38</v>
      </c>
      <c r="D24">
        <v>1</v>
      </c>
      <c r="E24">
        <v>2.0755500199999999E-2</v>
      </c>
      <c r="F24">
        <v>372166.26117999997</v>
      </c>
      <c r="G24">
        <v>0.2686971132</v>
      </c>
      <c r="H24">
        <v>0</v>
      </c>
      <c r="I24">
        <v>0.79534345500000003</v>
      </c>
      <c r="J24" t="str">
        <f>_xlfn.CONCAT("(",ROUND(tum_age_data[[#This Row],[crude_Rate_CIL]],1),"-",ROUND(tum_age_data[[#This Row],[crude_Rate_CIU]],1),")")</f>
        <v>(0-0.8)</v>
      </c>
    </row>
    <row r="25" spans="1:10" x14ac:dyDescent="0.25">
      <c r="A25" t="s">
        <v>18</v>
      </c>
      <c r="B25">
        <v>2010</v>
      </c>
      <c r="C25" t="s">
        <v>38</v>
      </c>
      <c r="D25">
        <v>3</v>
      </c>
      <c r="E25">
        <v>6.2266500599999997E-2</v>
      </c>
      <c r="F25">
        <v>372166.26117999997</v>
      </c>
      <c r="G25">
        <v>0.8060913395</v>
      </c>
      <c r="H25">
        <v>0</v>
      </c>
      <c r="I25">
        <v>1.7182695612000001</v>
      </c>
      <c r="J25" t="str">
        <f>_xlfn.CONCAT("(",ROUND(tum_age_data[[#This Row],[crude_Rate_CIL]],1),"-",ROUND(tum_age_data[[#This Row],[crude_Rate_CIU]],1),")")</f>
        <v>(0-1.7)</v>
      </c>
    </row>
    <row r="26" spans="1:10" x14ac:dyDescent="0.25">
      <c r="A26" t="s">
        <v>19</v>
      </c>
      <c r="B26">
        <v>2010</v>
      </c>
      <c r="C26" t="s">
        <v>39</v>
      </c>
      <c r="D26">
        <v>1</v>
      </c>
      <c r="E26">
        <v>2.0755500199999999E-2</v>
      </c>
      <c r="F26">
        <v>310918.52033000003</v>
      </c>
      <c r="G26">
        <v>0.32162767240000001</v>
      </c>
      <c r="H26">
        <v>0</v>
      </c>
      <c r="I26">
        <v>0.95201791030000005</v>
      </c>
      <c r="J26" t="str">
        <f>_xlfn.CONCAT("(",ROUND(tum_age_data[[#This Row],[crude_Rate_CIL]],1),"-",ROUND(tum_age_data[[#This Row],[crude_Rate_CIU]],1),")")</f>
        <v>(0-1)</v>
      </c>
    </row>
    <row r="27" spans="1:10" x14ac:dyDescent="0.25">
      <c r="A27" t="s">
        <v>18</v>
      </c>
      <c r="B27">
        <v>2010</v>
      </c>
      <c r="C27" t="s">
        <v>39</v>
      </c>
      <c r="D27">
        <v>11</v>
      </c>
      <c r="E27">
        <v>0.2283105023</v>
      </c>
      <c r="F27">
        <v>310918.52033000003</v>
      </c>
      <c r="G27">
        <v>3.5379043964000001</v>
      </c>
      <c r="H27">
        <v>1.4471365058000001</v>
      </c>
      <c r="I27">
        <v>5.6286722869999997</v>
      </c>
      <c r="J27" t="str">
        <f>_xlfn.CONCAT("(",ROUND(tum_age_data[[#This Row],[crude_Rate_CIL]],1),"-",ROUND(tum_age_data[[#This Row],[crude_Rate_CIU]],1),")")</f>
        <v>(1.4-5.6)</v>
      </c>
    </row>
    <row r="28" spans="1:10" x14ac:dyDescent="0.25">
      <c r="A28" t="s">
        <v>21</v>
      </c>
      <c r="B28">
        <v>2010</v>
      </c>
      <c r="C28" t="s">
        <v>39</v>
      </c>
      <c r="D28">
        <v>3</v>
      </c>
      <c r="E28">
        <v>6.2266500599999997E-2</v>
      </c>
      <c r="F28">
        <v>310918.52033000003</v>
      </c>
      <c r="G28">
        <v>0.96488301720000003</v>
      </c>
      <c r="H28">
        <v>0</v>
      </c>
      <c r="I28">
        <v>2.0567509379</v>
      </c>
      <c r="J28" t="str">
        <f>_xlfn.CONCAT("(",ROUND(tum_age_data[[#This Row],[crude_Rate_CIL]],1),"-",ROUND(tum_age_data[[#This Row],[crude_Rate_CIU]],1),")")</f>
        <v>(0-2.1)</v>
      </c>
    </row>
    <row r="29" spans="1:10" x14ac:dyDescent="0.25">
      <c r="A29" t="s">
        <v>10</v>
      </c>
      <c r="B29">
        <v>2010</v>
      </c>
      <c r="C29" t="s">
        <v>39</v>
      </c>
      <c r="D29">
        <v>12</v>
      </c>
      <c r="E29">
        <v>0.24906600249999999</v>
      </c>
      <c r="F29">
        <v>310918.52033000003</v>
      </c>
      <c r="G29">
        <v>3.8595320688000001</v>
      </c>
      <c r="H29">
        <v>1.6757962275</v>
      </c>
      <c r="I29">
        <v>6.0432679101</v>
      </c>
      <c r="J29" t="str">
        <f>_xlfn.CONCAT("(",ROUND(tum_age_data[[#This Row],[crude_Rate_CIL]],1),"-",ROUND(tum_age_data[[#This Row],[crude_Rate_CIU]],1),")")</f>
        <v>(1.7-6)</v>
      </c>
    </row>
    <row r="30" spans="1:10" x14ac:dyDescent="0.25">
      <c r="A30" t="s">
        <v>13</v>
      </c>
      <c r="B30">
        <v>2010</v>
      </c>
      <c r="C30" t="s">
        <v>39</v>
      </c>
      <c r="D30">
        <v>2</v>
      </c>
      <c r="E30">
        <v>4.1511000399999998E-2</v>
      </c>
      <c r="F30">
        <v>310918.52033000003</v>
      </c>
      <c r="G30">
        <v>0.64325534480000002</v>
      </c>
      <c r="H30">
        <v>0</v>
      </c>
      <c r="I30">
        <v>1.5347617687999999</v>
      </c>
      <c r="J30" t="str">
        <f>_xlfn.CONCAT("(",ROUND(tum_age_data[[#This Row],[crude_Rate_CIL]],1),"-",ROUND(tum_age_data[[#This Row],[crude_Rate_CIU]],1),")")</f>
        <v>(0-1.5)</v>
      </c>
    </row>
    <row r="31" spans="1:10" x14ac:dyDescent="0.25">
      <c r="A31" t="s">
        <v>17</v>
      </c>
      <c r="B31">
        <v>2010</v>
      </c>
      <c r="C31" t="s">
        <v>39</v>
      </c>
      <c r="D31">
        <v>26</v>
      </c>
      <c r="E31">
        <v>0.53964300539999999</v>
      </c>
      <c r="F31">
        <v>310918.52033000003</v>
      </c>
      <c r="G31">
        <v>8.3623194824000002</v>
      </c>
      <c r="H31">
        <v>5.1479473581999997</v>
      </c>
      <c r="I31">
        <v>11.576691607000001</v>
      </c>
      <c r="J31" t="str">
        <f>_xlfn.CONCAT("(",ROUND(tum_age_data[[#This Row],[crude_Rate_CIL]],1),"-",ROUND(tum_age_data[[#This Row],[crude_Rate_CIU]],1),")")</f>
        <v>(5.1-11.6)</v>
      </c>
    </row>
    <row r="32" spans="1:10" x14ac:dyDescent="0.25">
      <c r="A32" t="s">
        <v>12</v>
      </c>
      <c r="B32">
        <v>2010</v>
      </c>
      <c r="C32" t="s">
        <v>39</v>
      </c>
      <c r="D32">
        <v>6</v>
      </c>
      <c r="E32">
        <v>0.12453300119999999</v>
      </c>
      <c r="F32">
        <v>310918.52033000003</v>
      </c>
      <c r="G32">
        <v>1.9297660344000001</v>
      </c>
      <c r="H32">
        <v>0.38563161270000001</v>
      </c>
      <c r="I32">
        <v>3.4739004561</v>
      </c>
      <c r="J32" t="str">
        <f>_xlfn.CONCAT("(",ROUND(tum_age_data[[#This Row],[crude_Rate_CIL]],1),"-",ROUND(tum_age_data[[#This Row],[crude_Rate_CIU]],1),")")</f>
        <v>(0.4-3.5)</v>
      </c>
    </row>
    <row r="33" spans="1:10" x14ac:dyDescent="0.25">
      <c r="A33" t="s">
        <v>20</v>
      </c>
      <c r="B33">
        <v>2010</v>
      </c>
      <c r="C33" t="s">
        <v>39</v>
      </c>
      <c r="D33">
        <v>3</v>
      </c>
      <c r="E33">
        <v>6.2266500599999997E-2</v>
      </c>
      <c r="F33">
        <v>310918.52033000003</v>
      </c>
      <c r="G33">
        <v>0.96488301720000003</v>
      </c>
      <c r="H33">
        <v>0</v>
      </c>
      <c r="I33">
        <v>2.0567509379</v>
      </c>
      <c r="J33" t="str">
        <f>_xlfn.CONCAT("(",ROUND(tum_age_data[[#This Row],[crude_Rate_CIL]],1),"-",ROUND(tum_age_data[[#This Row],[crude_Rate_CIU]],1),")")</f>
        <v>(0-2.1)</v>
      </c>
    </row>
    <row r="34" spans="1:10" x14ac:dyDescent="0.25">
      <c r="A34" t="s">
        <v>22</v>
      </c>
      <c r="B34">
        <v>2010</v>
      </c>
      <c r="C34" t="s">
        <v>39</v>
      </c>
      <c r="D34">
        <v>7</v>
      </c>
      <c r="E34">
        <v>0.1452885015</v>
      </c>
      <c r="F34">
        <v>310918.52033000003</v>
      </c>
      <c r="G34">
        <v>2.2513937068000001</v>
      </c>
      <c r="H34">
        <v>0.58353790839999997</v>
      </c>
      <c r="I34">
        <v>3.9192495051999998</v>
      </c>
      <c r="J34" t="str">
        <f>_xlfn.CONCAT("(",ROUND(tum_age_data[[#This Row],[crude_Rate_CIL]],1),"-",ROUND(tum_age_data[[#This Row],[crude_Rate_CIU]],1),")")</f>
        <v>(0.6-3.9)</v>
      </c>
    </row>
    <row r="35" spans="1:10" x14ac:dyDescent="0.25">
      <c r="A35" t="s">
        <v>15</v>
      </c>
      <c r="B35">
        <v>2010</v>
      </c>
      <c r="C35" t="s">
        <v>39</v>
      </c>
      <c r="D35">
        <v>9</v>
      </c>
      <c r="E35">
        <v>0.1867995019</v>
      </c>
      <c r="F35">
        <v>310918.52033000003</v>
      </c>
      <c r="G35">
        <v>2.8946490516000001</v>
      </c>
      <c r="H35">
        <v>1.0034783379000001</v>
      </c>
      <c r="I35">
        <v>4.7858197653000003</v>
      </c>
      <c r="J35" t="str">
        <f>_xlfn.CONCAT("(",ROUND(tum_age_data[[#This Row],[crude_Rate_CIL]],1),"-",ROUND(tum_age_data[[#This Row],[crude_Rate_CIU]],1),")")</f>
        <v>(1-4.8)</v>
      </c>
    </row>
    <row r="36" spans="1:10" x14ac:dyDescent="0.25">
      <c r="A36" t="s">
        <v>9</v>
      </c>
      <c r="B36">
        <v>2010</v>
      </c>
      <c r="C36" t="s">
        <v>39</v>
      </c>
      <c r="D36">
        <v>15</v>
      </c>
      <c r="E36">
        <v>0.31133250309999999</v>
      </c>
      <c r="F36">
        <v>310918.52033000003</v>
      </c>
      <c r="G36">
        <v>4.8244150860000001</v>
      </c>
      <c r="H36">
        <v>2.382924193</v>
      </c>
      <c r="I36">
        <v>7.2659059790000002</v>
      </c>
      <c r="J36" t="str">
        <f>_xlfn.CONCAT("(",ROUND(tum_age_data[[#This Row],[crude_Rate_CIL]],1),"-",ROUND(tum_age_data[[#This Row],[crude_Rate_CIU]],1),")")</f>
        <v>(2.4-7.3)</v>
      </c>
    </row>
    <row r="37" spans="1:10" x14ac:dyDescent="0.25">
      <c r="A37" t="s">
        <v>14</v>
      </c>
      <c r="B37">
        <v>2010</v>
      </c>
      <c r="C37" t="s">
        <v>39</v>
      </c>
      <c r="D37">
        <v>2</v>
      </c>
      <c r="E37">
        <v>4.1511000399999998E-2</v>
      </c>
      <c r="F37">
        <v>310918.52033000003</v>
      </c>
      <c r="G37">
        <v>0.64325534480000002</v>
      </c>
      <c r="H37">
        <v>0</v>
      </c>
      <c r="I37">
        <v>1.5347617687999999</v>
      </c>
      <c r="J37" t="str">
        <f>_xlfn.CONCAT("(",ROUND(tum_age_data[[#This Row],[crude_Rate_CIL]],1),"-",ROUND(tum_age_data[[#This Row],[crude_Rate_CIU]],1),")")</f>
        <v>(0-1.5)</v>
      </c>
    </row>
    <row r="38" spans="1:10" x14ac:dyDescent="0.25">
      <c r="A38" t="s">
        <v>23</v>
      </c>
      <c r="B38">
        <v>2010</v>
      </c>
      <c r="C38" t="s">
        <v>39</v>
      </c>
      <c r="D38">
        <v>9</v>
      </c>
      <c r="E38">
        <v>0.1867995019</v>
      </c>
      <c r="F38">
        <v>310918.52033000003</v>
      </c>
      <c r="G38">
        <v>2.8946490516000001</v>
      </c>
      <c r="H38">
        <v>1.0034783379000001</v>
      </c>
      <c r="I38">
        <v>4.7858197653000003</v>
      </c>
      <c r="J38" t="str">
        <f>_xlfn.CONCAT("(",ROUND(tum_age_data[[#This Row],[crude_Rate_CIL]],1),"-",ROUND(tum_age_data[[#This Row],[crude_Rate_CIU]],1),")")</f>
        <v>(1-4.8)</v>
      </c>
    </row>
    <row r="39" spans="1:10" x14ac:dyDescent="0.25">
      <c r="A39" t="s">
        <v>16</v>
      </c>
      <c r="B39">
        <v>2010</v>
      </c>
      <c r="C39" t="s">
        <v>39</v>
      </c>
      <c r="D39">
        <v>2</v>
      </c>
      <c r="E39">
        <v>4.1511000399999998E-2</v>
      </c>
      <c r="F39">
        <v>310918.52033000003</v>
      </c>
      <c r="G39">
        <v>0.64325534480000002</v>
      </c>
      <c r="H39">
        <v>0</v>
      </c>
      <c r="I39">
        <v>1.5347617687999999</v>
      </c>
      <c r="J39" t="str">
        <f>_xlfn.CONCAT("(",ROUND(tum_age_data[[#This Row],[crude_Rate_CIL]],1),"-",ROUND(tum_age_data[[#This Row],[crude_Rate_CIU]],1),")")</f>
        <v>(0-1.5)</v>
      </c>
    </row>
    <row r="40" spans="1:10" x14ac:dyDescent="0.25">
      <c r="A40" t="s">
        <v>11</v>
      </c>
      <c r="B40">
        <v>2010</v>
      </c>
      <c r="C40" t="s">
        <v>39</v>
      </c>
      <c r="D40">
        <v>2</v>
      </c>
      <c r="E40">
        <v>4.1511000399999998E-2</v>
      </c>
      <c r="F40">
        <v>310918.52033000003</v>
      </c>
      <c r="G40">
        <v>0.64325534480000002</v>
      </c>
      <c r="H40">
        <v>0</v>
      </c>
      <c r="I40">
        <v>1.5347617687999999</v>
      </c>
      <c r="J40" t="str">
        <f>_xlfn.CONCAT("(",ROUND(tum_age_data[[#This Row],[crude_Rate_CIL]],1),"-",ROUND(tum_age_data[[#This Row],[crude_Rate_CIU]],1),")")</f>
        <v>(0-1.5)</v>
      </c>
    </row>
    <row r="41" spans="1:10" x14ac:dyDescent="0.25">
      <c r="A41" t="s">
        <v>11</v>
      </c>
      <c r="B41">
        <v>2010</v>
      </c>
      <c r="C41" t="s">
        <v>40</v>
      </c>
      <c r="D41">
        <v>2</v>
      </c>
      <c r="E41">
        <v>4.1511000399999998E-2</v>
      </c>
      <c r="F41">
        <v>207113.65565</v>
      </c>
      <c r="G41">
        <v>0.96565337210000002</v>
      </c>
      <c r="H41">
        <v>0</v>
      </c>
      <c r="I41">
        <v>2.3039806657000002</v>
      </c>
      <c r="J41" t="str">
        <f>_xlfn.CONCAT("(",ROUND(tum_age_data[[#This Row],[crude_Rate_CIL]],1),"-",ROUND(tum_age_data[[#This Row],[crude_Rate_CIU]],1),")")</f>
        <v>(0-2.3)</v>
      </c>
    </row>
    <row r="42" spans="1:10" x14ac:dyDescent="0.25">
      <c r="A42" t="s">
        <v>13</v>
      </c>
      <c r="B42">
        <v>2010</v>
      </c>
      <c r="C42" t="s">
        <v>40</v>
      </c>
      <c r="D42">
        <v>3</v>
      </c>
      <c r="E42">
        <v>6.2266500599999997E-2</v>
      </c>
      <c r="F42">
        <v>207113.65565</v>
      </c>
      <c r="G42">
        <v>1.4484800581999999</v>
      </c>
      <c r="H42">
        <v>0</v>
      </c>
      <c r="I42">
        <v>3.0875895471999999</v>
      </c>
      <c r="J42" t="str">
        <f>_xlfn.CONCAT("(",ROUND(tum_age_data[[#This Row],[crude_Rate_CIL]],1),"-",ROUND(tum_age_data[[#This Row],[crude_Rate_CIU]],1),")")</f>
        <v>(0-3.1)</v>
      </c>
    </row>
    <row r="43" spans="1:10" x14ac:dyDescent="0.25">
      <c r="A43" t="s">
        <v>15</v>
      </c>
      <c r="B43">
        <v>2010</v>
      </c>
      <c r="C43" t="s">
        <v>40</v>
      </c>
      <c r="D43">
        <v>15</v>
      </c>
      <c r="E43">
        <v>0.31133250309999999</v>
      </c>
      <c r="F43">
        <v>207113.65565</v>
      </c>
      <c r="G43">
        <v>7.2424002911000001</v>
      </c>
      <c r="H43">
        <v>3.5772400511</v>
      </c>
      <c r="I43">
        <v>10.907560531</v>
      </c>
      <c r="J43" t="str">
        <f>_xlfn.CONCAT("(",ROUND(tum_age_data[[#This Row],[crude_Rate_CIL]],1),"-",ROUND(tum_age_data[[#This Row],[crude_Rate_CIU]],1),")")</f>
        <v>(3.6-10.9)</v>
      </c>
    </row>
    <row r="44" spans="1:10" x14ac:dyDescent="0.25">
      <c r="A44" t="s">
        <v>16</v>
      </c>
      <c r="B44">
        <v>2010</v>
      </c>
      <c r="C44" t="s">
        <v>40</v>
      </c>
      <c r="D44">
        <v>3</v>
      </c>
      <c r="E44">
        <v>6.2266500599999997E-2</v>
      </c>
      <c r="F44">
        <v>207113.65565</v>
      </c>
      <c r="G44">
        <v>1.4484800581999999</v>
      </c>
      <c r="H44">
        <v>0</v>
      </c>
      <c r="I44">
        <v>3.0875895471999999</v>
      </c>
      <c r="J44" t="str">
        <f>_xlfn.CONCAT("(",ROUND(tum_age_data[[#This Row],[crude_Rate_CIL]],1),"-",ROUND(tum_age_data[[#This Row],[crude_Rate_CIU]],1),")")</f>
        <v>(0-3.1)</v>
      </c>
    </row>
    <row r="45" spans="1:10" x14ac:dyDescent="0.25">
      <c r="A45" t="s">
        <v>21</v>
      </c>
      <c r="B45">
        <v>2010</v>
      </c>
      <c r="C45" t="s">
        <v>40</v>
      </c>
      <c r="D45">
        <v>1</v>
      </c>
      <c r="E45">
        <v>2.0755500199999999E-2</v>
      </c>
      <c r="F45">
        <v>207113.65565</v>
      </c>
      <c r="G45">
        <v>0.48282668610000001</v>
      </c>
      <c r="H45">
        <v>0</v>
      </c>
      <c r="I45">
        <v>1.4291669908</v>
      </c>
      <c r="J45" t="str">
        <f>_xlfn.CONCAT("(",ROUND(tum_age_data[[#This Row],[crude_Rate_CIL]],1),"-",ROUND(tum_age_data[[#This Row],[crude_Rate_CIU]],1),")")</f>
        <v>(0-1.4)</v>
      </c>
    </row>
    <row r="46" spans="1:10" x14ac:dyDescent="0.25">
      <c r="A46" t="s">
        <v>19</v>
      </c>
      <c r="B46">
        <v>2010</v>
      </c>
      <c r="C46" t="s">
        <v>40</v>
      </c>
      <c r="D46">
        <v>4</v>
      </c>
      <c r="E46">
        <v>8.3022000799999995E-2</v>
      </c>
      <c r="F46">
        <v>207113.65565</v>
      </c>
      <c r="G46">
        <v>1.9313067443</v>
      </c>
      <c r="H46">
        <v>3.8626134899999998E-2</v>
      </c>
      <c r="I46">
        <v>3.8239873537000002</v>
      </c>
      <c r="J46" t="str">
        <f>_xlfn.CONCAT("(",ROUND(tum_age_data[[#This Row],[crude_Rate_CIL]],1),"-",ROUND(tum_age_data[[#This Row],[crude_Rate_CIU]],1),")")</f>
        <v>(0-3.8)</v>
      </c>
    </row>
    <row r="47" spans="1:10" x14ac:dyDescent="0.25">
      <c r="A47" t="s">
        <v>9</v>
      </c>
      <c r="B47">
        <v>2010</v>
      </c>
      <c r="C47" t="s">
        <v>40</v>
      </c>
      <c r="D47">
        <v>21</v>
      </c>
      <c r="E47">
        <v>0.43586550439999999</v>
      </c>
      <c r="F47">
        <v>207113.65565</v>
      </c>
      <c r="G47">
        <v>10.139360408</v>
      </c>
      <c r="H47">
        <v>5.8026843279999998</v>
      </c>
      <c r="I47">
        <v>14.476036487</v>
      </c>
      <c r="J47" t="str">
        <f>_xlfn.CONCAT("(",ROUND(tum_age_data[[#This Row],[crude_Rate_CIL]],1),"-",ROUND(tum_age_data[[#This Row],[crude_Rate_CIU]],1),")")</f>
        <v>(5.8-14.5)</v>
      </c>
    </row>
    <row r="48" spans="1:10" x14ac:dyDescent="0.25">
      <c r="A48" t="s">
        <v>14</v>
      </c>
      <c r="B48">
        <v>2010</v>
      </c>
      <c r="C48" t="s">
        <v>40</v>
      </c>
      <c r="D48">
        <v>2</v>
      </c>
      <c r="E48">
        <v>4.1511000399999998E-2</v>
      </c>
      <c r="F48">
        <v>207113.65565</v>
      </c>
      <c r="G48">
        <v>0.96565337210000002</v>
      </c>
      <c r="H48">
        <v>0</v>
      </c>
      <c r="I48">
        <v>2.3039806657000002</v>
      </c>
      <c r="J48" t="str">
        <f>_xlfn.CONCAT("(",ROUND(tum_age_data[[#This Row],[crude_Rate_CIL]],1),"-",ROUND(tum_age_data[[#This Row],[crude_Rate_CIU]],1),")")</f>
        <v>(0-2.3)</v>
      </c>
    </row>
    <row r="49" spans="1:10" x14ac:dyDescent="0.25">
      <c r="A49" t="s">
        <v>10</v>
      </c>
      <c r="B49">
        <v>2010</v>
      </c>
      <c r="C49" t="s">
        <v>40</v>
      </c>
      <c r="D49">
        <v>10</v>
      </c>
      <c r="E49">
        <v>0.2075550021</v>
      </c>
      <c r="F49">
        <v>207113.65565</v>
      </c>
      <c r="G49">
        <v>4.8282668607000003</v>
      </c>
      <c r="H49">
        <v>1.8356760563000001</v>
      </c>
      <c r="I49">
        <v>7.8208576652000001</v>
      </c>
      <c r="J49" t="str">
        <f>_xlfn.CONCAT("(",ROUND(tum_age_data[[#This Row],[crude_Rate_CIL]],1),"-",ROUND(tum_age_data[[#This Row],[crude_Rate_CIU]],1),")")</f>
        <v>(1.8-7.8)</v>
      </c>
    </row>
    <row r="50" spans="1:10" x14ac:dyDescent="0.25">
      <c r="A50" t="s">
        <v>20</v>
      </c>
      <c r="B50">
        <v>2010</v>
      </c>
      <c r="C50" t="s">
        <v>40</v>
      </c>
      <c r="D50">
        <v>6</v>
      </c>
      <c r="E50">
        <v>0.12453300119999999</v>
      </c>
      <c r="F50">
        <v>207113.65565</v>
      </c>
      <c r="G50">
        <v>2.8969601163999998</v>
      </c>
      <c r="H50">
        <v>0.57890924690000001</v>
      </c>
      <c r="I50">
        <v>5.2150109860000002</v>
      </c>
      <c r="J50" t="str">
        <f>_xlfn.CONCAT("(",ROUND(tum_age_data[[#This Row],[crude_Rate_CIL]],1),"-",ROUND(tum_age_data[[#This Row],[crude_Rate_CIU]],1),")")</f>
        <v>(0.6-5.2)</v>
      </c>
    </row>
    <row r="51" spans="1:10" x14ac:dyDescent="0.25">
      <c r="A51" t="s">
        <v>12</v>
      </c>
      <c r="B51">
        <v>2010</v>
      </c>
      <c r="C51" t="s">
        <v>40</v>
      </c>
      <c r="D51">
        <v>4</v>
      </c>
      <c r="E51">
        <v>8.3022000799999995E-2</v>
      </c>
      <c r="F51">
        <v>207113.65565</v>
      </c>
      <c r="G51">
        <v>1.9313067443</v>
      </c>
      <c r="H51">
        <v>3.8626134899999998E-2</v>
      </c>
      <c r="I51">
        <v>3.8239873537000002</v>
      </c>
      <c r="J51" t="str">
        <f>_xlfn.CONCAT("(",ROUND(tum_age_data[[#This Row],[crude_Rate_CIL]],1),"-",ROUND(tum_age_data[[#This Row],[crude_Rate_CIU]],1),")")</f>
        <v>(0-3.8)</v>
      </c>
    </row>
    <row r="52" spans="1:10" x14ac:dyDescent="0.25">
      <c r="A52" t="s">
        <v>18</v>
      </c>
      <c r="B52">
        <v>2010</v>
      </c>
      <c r="C52" t="s">
        <v>40</v>
      </c>
      <c r="D52">
        <v>3</v>
      </c>
      <c r="E52">
        <v>6.2266500599999997E-2</v>
      </c>
      <c r="F52">
        <v>207113.65565</v>
      </c>
      <c r="G52">
        <v>1.4484800581999999</v>
      </c>
      <c r="H52">
        <v>0</v>
      </c>
      <c r="I52">
        <v>3.0875895471999999</v>
      </c>
      <c r="J52" t="str">
        <f>_xlfn.CONCAT("(",ROUND(tum_age_data[[#This Row],[crude_Rate_CIL]],1),"-",ROUND(tum_age_data[[#This Row],[crude_Rate_CIU]],1),")")</f>
        <v>(0-3.1)</v>
      </c>
    </row>
    <row r="53" spans="1:10" x14ac:dyDescent="0.25">
      <c r="A53" t="s">
        <v>23</v>
      </c>
      <c r="B53">
        <v>2010</v>
      </c>
      <c r="C53" t="s">
        <v>40</v>
      </c>
      <c r="D53">
        <v>11</v>
      </c>
      <c r="E53">
        <v>0.2283105023</v>
      </c>
      <c r="F53">
        <v>207113.65565</v>
      </c>
      <c r="G53">
        <v>5.3110935467999996</v>
      </c>
      <c r="H53">
        <v>2.1724378321</v>
      </c>
      <c r="I53">
        <v>8.4497492614999992</v>
      </c>
      <c r="J53" t="str">
        <f>_xlfn.CONCAT("(",ROUND(tum_age_data[[#This Row],[crude_Rate_CIL]],1),"-",ROUND(tum_age_data[[#This Row],[crude_Rate_CIU]],1),")")</f>
        <v>(2.2-8.4)</v>
      </c>
    </row>
    <row r="54" spans="1:10" x14ac:dyDescent="0.25">
      <c r="A54" t="s">
        <v>17</v>
      </c>
      <c r="B54">
        <v>2010</v>
      </c>
      <c r="C54" t="s">
        <v>40</v>
      </c>
      <c r="D54">
        <v>9</v>
      </c>
      <c r="E54">
        <v>0.1867995019</v>
      </c>
      <c r="F54">
        <v>207113.65565</v>
      </c>
      <c r="G54">
        <v>4.3454401747000002</v>
      </c>
      <c r="H54">
        <v>1.5064192605</v>
      </c>
      <c r="I54">
        <v>7.1844610888</v>
      </c>
      <c r="J54" t="str">
        <f>_xlfn.CONCAT("(",ROUND(tum_age_data[[#This Row],[crude_Rate_CIL]],1),"-",ROUND(tum_age_data[[#This Row],[crude_Rate_CIU]],1),")")</f>
        <v>(1.5-7.2)</v>
      </c>
    </row>
    <row r="55" spans="1:10" x14ac:dyDescent="0.25">
      <c r="A55" t="s">
        <v>22</v>
      </c>
      <c r="B55">
        <v>2010</v>
      </c>
      <c r="C55" t="s">
        <v>40</v>
      </c>
      <c r="D55">
        <v>6</v>
      </c>
      <c r="E55">
        <v>0.12453300119999999</v>
      </c>
      <c r="F55">
        <v>207113.65565</v>
      </c>
      <c r="G55">
        <v>2.8969601163999998</v>
      </c>
      <c r="H55">
        <v>0.57890924690000001</v>
      </c>
      <c r="I55">
        <v>5.2150109860000002</v>
      </c>
      <c r="J55" t="str">
        <f>_xlfn.CONCAT("(",ROUND(tum_age_data[[#This Row],[crude_Rate_CIL]],1),"-",ROUND(tum_age_data[[#This Row],[crude_Rate_CIU]],1),")")</f>
        <v>(0.6-5.2)</v>
      </c>
    </row>
    <row r="56" spans="1:10" x14ac:dyDescent="0.25">
      <c r="A56" t="s">
        <v>14</v>
      </c>
      <c r="B56">
        <v>2010</v>
      </c>
      <c r="C56" t="s">
        <v>41</v>
      </c>
      <c r="D56">
        <v>1</v>
      </c>
      <c r="E56">
        <v>2.0755500199999999E-2</v>
      </c>
      <c r="F56">
        <v>95724.822895000005</v>
      </c>
      <c r="G56">
        <v>1.0446611127000001</v>
      </c>
      <c r="H56">
        <v>0</v>
      </c>
      <c r="I56">
        <v>3.0921968936000002</v>
      </c>
      <c r="J56" t="str">
        <f>_xlfn.CONCAT("(",ROUND(tum_age_data[[#This Row],[crude_Rate_CIL]],1),"-",ROUND(tum_age_data[[#This Row],[crude_Rate_CIU]],1),")")</f>
        <v>(0-3.1)</v>
      </c>
    </row>
    <row r="57" spans="1:10" x14ac:dyDescent="0.25">
      <c r="A57" t="s">
        <v>11</v>
      </c>
      <c r="B57">
        <v>2010</v>
      </c>
      <c r="C57" t="s">
        <v>41</v>
      </c>
      <c r="D57">
        <v>1</v>
      </c>
      <c r="E57">
        <v>2.0755500199999999E-2</v>
      </c>
      <c r="F57">
        <v>95724.822895000005</v>
      </c>
      <c r="G57">
        <v>1.0446611127000001</v>
      </c>
      <c r="H57">
        <v>0</v>
      </c>
      <c r="I57">
        <v>3.0921968936000002</v>
      </c>
      <c r="J57" t="str">
        <f>_xlfn.CONCAT("(",ROUND(tum_age_data[[#This Row],[crude_Rate_CIL]],1),"-",ROUND(tum_age_data[[#This Row],[crude_Rate_CIU]],1),")")</f>
        <v>(0-3.1)</v>
      </c>
    </row>
    <row r="58" spans="1:10" x14ac:dyDescent="0.25">
      <c r="A58" t="s">
        <v>13</v>
      </c>
      <c r="B58">
        <v>2010</v>
      </c>
      <c r="C58" t="s">
        <v>41</v>
      </c>
      <c r="D58">
        <v>1</v>
      </c>
      <c r="E58">
        <v>2.0755500199999999E-2</v>
      </c>
      <c r="F58">
        <v>95724.822895000005</v>
      </c>
      <c r="G58">
        <v>1.0446611127000001</v>
      </c>
      <c r="H58">
        <v>0</v>
      </c>
      <c r="I58">
        <v>3.0921968936000002</v>
      </c>
      <c r="J58" t="str">
        <f>_xlfn.CONCAT("(",ROUND(tum_age_data[[#This Row],[crude_Rate_CIL]],1),"-",ROUND(tum_age_data[[#This Row],[crude_Rate_CIU]],1),")")</f>
        <v>(0-3.1)</v>
      </c>
    </row>
    <row r="59" spans="1:10" x14ac:dyDescent="0.25">
      <c r="A59" t="s">
        <v>9</v>
      </c>
      <c r="B59">
        <v>2010</v>
      </c>
      <c r="C59" t="s">
        <v>41</v>
      </c>
      <c r="D59">
        <v>8</v>
      </c>
      <c r="E59">
        <v>0.1660440017</v>
      </c>
      <c r="F59">
        <v>95724.822895000005</v>
      </c>
      <c r="G59">
        <v>8.3572889017000005</v>
      </c>
      <c r="H59">
        <v>2.5659831601</v>
      </c>
      <c r="I59">
        <v>14.148594642999999</v>
      </c>
      <c r="J59" t="str">
        <f>_xlfn.CONCAT("(",ROUND(tum_age_data[[#This Row],[crude_Rate_CIL]],1),"-",ROUND(tum_age_data[[#This Row],[crude_Rate_CIU]],1),")")</f>
        <v>(2.6-14.1)</v>
      </c>
    </row>
    <row r="60" spans="1:10" x14ac:dyDescent="0.25">
      <c r="A60" t="s">
        <v>20</v>
      </c>
      <c r="B60">
        <v>2010</v>
      </c>
      <c r="C60" t="s">
        <v>41</v>
      </c>
      <c r="D60">
        <v>3</v>
      </c>
      <c r="E60">
        <v>6.2266500599999997E-2</v>
      </c>
      <c r="F60">
        <v>95724.822895000005</v>
      </c>
      <c r="G60">
        <v>3.1339833381000002</v>
      </c>
      <c r="H60">
        <v>0</v>
      </c>
      <c r="I60">
        <v>6.6804193410000003</v>
      </c>
      <c r="J60" t="str">
        <f>_xlfn.CONCAT("(",ROUND(tum_age_data[[#This Row],[crude_Rate_CIL]],1),"-",ROUND(tum_age_data[[#This Row],[crude_Rate_CIU]],1),")")</f>
        <v>(0-6.7)</v>
      </c>
    </row>
    <row r="61" spans="1:10" x14ac:dyDescent="0.25">
      <c r="A61" t="s">
        <v>12</v>
      </c>
      <c r="B61">
        <v>2010</v>
      </c>
      <c r="C61" t="s">
        <v>41</v>
      </c>
      <c r="D61">
        <v>1</v>
      </c>
      <c r="E61">
        <v>2.0755500199999999E-2</v>
      </c>
      <c r="F61">
        <v>95724.822895000005</v>
      </c>
      <c r="G61">
        <v>1.0446611127000001</v>
      </c>
      <c r="H61">
        <v>0</v>
      </c>
      <c r="I61">
        <v>3.0921968936000002</v>
      </c>
      <c r="J61" t="str">
        <f>_xlfn.CONCAT("(",ROUND(tum_age_data[[#This Row],[crude_Rate_CIL]],1),"-",ROUND(tum_age_data[[#This Row],[crude_Rate_CIU]],1),")")</f>
        <v>(0-3.1)</v>
      </c>
    </row>
    <row r="62" spans="1:10" x14ac:dyDescent="0.25">
      <c r="A62" t="s">
        <v>19</v>
      </c>
      <c r="B62">
        <v>2010</v>
      </c>
      <c r="C62" t="s">
        <v>41</v>
      </c>
      <c r="D62">
        <v>1</v>
      </c>
      <c r="E62">
        <v>2.0755500199999999E-2</v>
      </c>
      <c r="F62">
        <v>95724.822895000005</v>
      </c>
      <c r="G62">
        <v>1.0446611127000001</v>
      </c>
      <c r="H62">
        <v>0</v>
      </c>
      <c r="I62">
        <v>3.0921968936000002</v>
      </c>
      <c r="J62" t="str">
        <f>_xlfn.CONCAT("(",ROUND(tum_age_data[[#This Row],[crude_Rate_CIL]],1),"-",ROUND(tum_age_data[[#This Row],[crude_Rate_CIU]],1),")")</f>
        <v>(0-3.1)</v>
      </c>
    </row>
    <row r="63" spans="1:10" x14ac:dyDescent="0.25">
      <c r="A63" t="s">
        <v>18</v>
      </c>
      <c r="B63">
        <v>2010</v>
      </c>
      <c r="C63" t="s">
        <v>41</v>
      </c>
      <c r="D63">
        <v>2</v>
      </c>
      <c r="E63">
        <v>4.1511000399999998E-2</v>
      </c>
      <c r="F63">
        <v>95724.822895000005</v>
      </c>
      <c r="G63">
        <v>2.0893222254000001</v>
      </c>
      <c r="H63">
        <v>0</v>
      </c>
      <c r="I63">
        <v>4.9849750962000003</v>
      </c>
      <c r="J63" t="str">
        <f>_xlfn.CONCAT("(",ROUND(tum_age_data[[#This Row],[crude_Rate_CIL]],1),"-",ROUND(tum_age_data[[#This Row],[crude_Rate_CIU]],1),")")</f>
        <v>(0-5)</v>
      </c>
    </row>
    <row r="64" spans="1:10" x14ac:dyDescent="0.25">
      <c r="A64" t="s">
        <v>22</v>
      </c>
      <c r="B64">
        <v>2010</v>
      </c>
      <c r="C64" t="s">
        <v>41</v>
      </c>
      <c r="D64">
        <v>6</v>
      </c>
      <c r="E64">
        <v>0.12453300119999999</v>
      </c>
      <c r="F64">
        <v>95724.822895000005</v>
      </c>
      <c r="G64">
        <v>6.2679666763000004</v>
      </c>
      <c r="H64">
        <v>1.2525487828999999</v>
      </c>
      <c r="I64">
        <v>11.283384570000001</v>
      </c>
      <c r="J64" t="str">
        <f>_xlfn.CONCAT("(",ROUND(tum_age_data[[#This Row],[crude_Rate_CIL]],1),"-",ROUND(tum_age_data[[#This Row],[crude_Rate_CIU]],1),")")</f>
        <v>(1.3-11.3)</v>
      </c>
    </row>
    <row r="65" spans="1:10" x14ac:dyDescent="0.25">
      <c r="A65" t="s">
        <v>17</v>
      </c>
      <c r="B65">
        <v>2010</v>
      </c>
      <c r="C65" t="s">
        <v>41</v>
      </c>
      <c r="D65">
        <v>8</v>
      </c>
      <c r="E65">
        <v>0.1660440017</v>
      </c>
      <c r="F65">
        <v>95724.822895000005</v>
      </c>
      <c r="G65">
        <v>8.3572889017000005</v>
      </c>
      <c r="H65">
        <v>2.5659831601</v>
      </c>
      <c r="I65">
        <v>14.148594642999999</v>
      </c>
      <c r="J65" t="str">
        <f>_xlfn.CONCAT("(",ROUND(tum_age_data[[#This Row],[crude_Rate_CIL]],1),"-",ROUND(tum_age_data[[#This Row],[crude_Rate_CIU]],1),")")</f>
        <v>(2.6-14.1)</v>
      </c>
    </row>
    <row r="66" spans="1:10" x14ac:dyDescent="0.25">
      <c r="A66" t="s">
        <v>15</v>
      </c>
      <c r="B66">
        <v>2010</v>
      </c>
      <c r="C66" t="s">
        <v>41</v>
      </c>
      <c r="D66">
        <v>10</v>
      </c>
      <c r="E66">
        <v>0.2075550021</v>
      </c>
      <c r="F66">
        <v>95724.822895000005</v>
      </c>
      <c r="G66">
        <v>10.446611127000001</v>
      </c>
      <c r="H66">
        <v>3.9717344686999998</v>
      </c>
      <c r="I66">
        <v>16.921487786</v>
      </c>
      <c r="J66" t="str">
        <f>_xlfn.CONCAT("(",ROUND(tum_age_data[[#This Row],[crude_Rate_CIL]],1),"-",ROUND(tum_age_data[[#This Row],[crude_Rate_CIU]],1),")")</f>
        <v>(4-16.9)</v>
      </c>
    </row>
    <row r="67" spans="1:10" x14ac:dyDescent="0.25">
      <c r="A67" t="s">
        <v>23</v>
      </c>
      <c r="B67">
        <v>2010</v>
      </c>
      <c r="C67" t="s">
        <v>41</v>
      </c>
      <c r="D67">
        <v>7</v>
      </c>
      <c r="E67">
        <v>0.1452885015</v>
      </c>
      <c r="F67">
        <v>95724.822895000005</v>
      </c>
      <c r="G67">
        <v>7.3126277890000004</v>
      </c>
      <c r="H67">
        <v>1.8953573122</v>
      </c>
      <c r="I67">
        <v>12.729898265999999</v>
      </c>
      <c r="J67" t="str">
        <f>_xlfn.CONCAT("(",ROUND(tum_age_data[[#This Row],[crude_Rate_CIL]],1),"-",ROUND(tum_age_data[[#This Row],[crude_Rate_CIU]],1),")")</f>
        <v>(1.9-12.7)</v>
      </c>
    </row>
    <row r="68" spans="1:10" x14ac:dyDescent="0.25">
      <c r="A68" t="s">
        <v>10</v>
      </c>
      <c r="B68">
        <v>2010</v>
      </c>
      <c r="C68" t="s">
        <v>41</v>
      </c>
      <c r="D68">
        <v>3</v>
      </c>
      <c r="E68">
        <v>6.2266500599999997E-2</v>
      </c>
      <c r="F68">
        <v>95724.822895000005</v>
      </c>
      <c r="G68">
        <v>3.1339833381000002</v>
      </c>
      <c r="H68">
        <v>0</v>
      </c>
      <c r="I68">
        <v>6.6804193410000003</v>
      </c>
      <c r="J68" t="str">
        <f>_xlfn.CONCAT("(",ROUND(tum_age_data[[#This Row],[crude_Rate_CIL]],1),"-",ROUND(tum_age_data[[#This Row],[crude_Rate_CIU]],1),")")</f>
        <v>(0-6.7)</v>
      </c>
    </row>
    <row r="69" spans="1:10" x14ac:dyDescent="0.25">
      <c r="A69" t="s">
        <v>22</v>
      </c>
      <c r="B69">
        <v>2010</v>
      </c>
      <c r="C69" t="s">
        <v>42</v>
      </c>
      <c r="D69">
        <v>2</v>
      </c>
      <c r="E69">
        <v>4.1511000399999998E-2</v>
      </c>
      <c r="F69">
        <v>31950.205741000002</v>
      </c>
      <c r="G69">
        <v>6.2597405981999996</v>
      </c>
      <c r="H69">
        <v>0</v>
      </c>
      <c r="I69">
        <v>14.935298447999999</v>
      </c>
      <c r="J69" t="str">
        <f>_xlfn.CONCAT("(",ROUND(tum_age_data[[#This Row],[crude_Rate_CIL]],1),"-",ROUND(tum_age_data[[#This Row],[crude_Rate_CIU]],1),")")</f>
        <v>(0-14.9)</v>
      </c>
    </row>
    <row r="70" spans="1:10" x14ac:dyDescent="0.25">
      <c r="A70" t="s">
        <v>13</v>
      </c>
      <c r="B70">
        <v>2010</v>
      </c>
      <c r="C70" t="s">
        <v>42</v>
      </c>
      <c r="D70">
        <v>2</v>
      </c>
      <c r="E70">
        <v>4.1511000399999998E-2</v>
      </c>
      <c r="F70">
        <v>31950.205741000002</v>
      </c>
      <c r="G70">
        <v>6.2597405981999996</v>
      </c>
      <c r="H70">
        <v>0</v>
      </c>
      <c r="I70">
        <v>14.935298447999999</v>
      </c>
      <c r="J70" t="str">
        <f>_xlfn.CONCAT("(",ROUND(tum_age_data[[#This Row],[crude_Rate_CIL]],1),"-",ROUND(tum_age_data[[#This Row],[crude_Rate_CIU]],1),")")</f>
        <v>(0-14.9)</v>
      </c>
    </row>
    <row r="71" spans="1:10" x14ac:dyDescent="0.25">
      <c r="A71" t="s">
        <v>18</v>
      </c>
      <c r="B71">
        <v>2010</v>
      </c>
      <c r="C71" t="s">
        <v>42</v>
      </c>
      <c r="D71">
        <v>1</v>
      </c>
      <c r="E71">
        <v>2.0755500199999999E-2</v>
      </c>
      <c r="F71">
        <v>31950.205741000002</v>
      </c>
      <c r="G71">
        <v>3.1298702990999998</v>
      </c>
      <c r="H71">
        <v>0</v>
      </c>
      <c r="I71">
        <v>9.2644160853000006</v>
      </c>
      <c r="J71" t="str">
        <f>_xlfn.CONCAT("(",ROUND(tum_age_data[[#This Row],[crude_Rate_CIL]],1),"-",ROUND(tum_age_data[[#This Row],[crude_Rate_CIU]],1),")")</f>
        <v>(0-9.3)</v>
      </c>
    </row>
    <row r="72" spans="1:10" x14ac:dyDescent="0.25">
      <c r="A72" t="s">
        <v>10</v>
      </c>
      <c r="B72">
        <v>2010</v>
      </c>
      <c r="C72" t="s">
        <v>42</v>
      </c>
      <c r="D72">
        <v>3</v>
      </c>
      <c r="E72">
        <v>6.2266500599999997E-2</v>
      </c>
      <c r="F72">
        <v>31950.205741000002</v>
      </c>
      <c r="G72">
        <v>9.3896108973000008</v>
      </c>
      <c r="H72">
        <v>0</v>
      </c>
      <c r="I72">
        <v>20.014955879999999</v>
      </c>
      <c r="J72" t="str">
        <f>_xlfn.CONCAT("(",ROUND(tum_age_data[[#This Row],[crude_Rate_CIL]],1),"-",ROUND(tum_age_data[[#This Row],[crude_Rate_CIU]],1),")")</f>
        <v>(0-20)</v>
      </c>
    </row>
    <row r="73" spans="1:10" x14ac:dyDescent="0.25">
      <c r="A73" t="s">
        <v>9</v>
      </c>
      <c r="B73">
        <v>2010</v>
      </c>
      <c r="C73" t="s">
        <v>42</v>
      </c>
      <c r="D73">
        <v>1</v>
      </c>
      <c r="E73">
        <v>2.0755500199999999E-2</v>
      </c>
      <c r="F73">
        <v>31950.205741000002</v>
      </c>
      <c r="G73">
        <v>3.1298702990999998</v>
      </c>
      <c r="H73">
        <v>0</v>
      </c>
      <c r="I73">
        <v>9.2644160853000006</v>
      </c>
      <c r="J73" t="str">
        <f>_xlfn.CONCAT("(",ROUND(tum_age_data[[#This Row],[crude_Rate_CIL]],1),"-",ROUND(tum_age_data[[#This Row],[crude_Rate_CIU]],1),")")</f>
        <v>(0-9.3)</v>
      </c>
    </row>
    <row r="74" spans="1:10" x14ac:dyDescent="0.25">
      <c r="A74" t="s">
        <v>17</v>
      </c>
      <c r="B74">
        <v>2010</v>
      </c>
      <c r="C74" t="s">
        <v>42</v>
      </c>
      <c r="D74">
        <v>1</v>
      </c>
      <c r="E74">
        <v>2.0755500199999999E-2</v>
      </c>
      <c r="F74">
        <v>31950.205741000002</v>
      </c>
      <c r="G74">
        <v>3.1298702990999998</v>
      </c>
      <c r="H74">
        <v>0</v>
      </c>
      <c r="I74">
        <v>9.2644160853000006</v>
      </c>
      <c r="J74" t="str">
        <f>_xlfn.CONCAT("(",ROUND(tum_age_data[[#This Row],[crude_Rate_CIL]],1),"-",ROUND(tum_age_data[[#This Row],[crude_Rate_CIU]],1),")")</f>
        <v>(0-9.3)</v>
      </c>
    </row>
    <row r="75" spans="1:10" x14ac:dyDescent="0.25">
      <c r="A75" t="s">
        <v>23</v>
      </c>
      <c r="B75">
        <v>2010</v>
      </c>
      <c r="C75" t="s">
        <v>42</v>
      </c>
      <c r="D75">
        <v>1</v>
      </c>
      <c r="E75">
        <v>2.0755500199999999E-2</v>
      </c>
      <c r="F75">
        <v>31950.205741000002</v>
      </c>
      <c r="G75">
        <v>3.1298702990999998</v>
      </c>
      <c r="H75">
        <v>0</v>
      </c>
      <c r="I75">
        <v>9.2644160853000006</v>
      </c>
      <c r="J75" t="str">
        <f>_xlfn.CONCAT("(",ROUND(tum_age_data[[#This Row],[crude_Rate_CIL]],1),"-",ROUND(tum_age_data[[#This Row],[crude_Rate_CIU]],1),")")</f>
        <v>(0-9.3)</v>
      </c>
    </row>
    <row r="76" spans="1:10" x14ac:dyDescent="0.25">
      <c r="A76" t="s">
        <v>22</v>
      </c>
      <c r="B76">
        <v>2011</v>
      </c>
      <c r="C76" s="29" t="s">
        <v>48</v>
      </c>
      <c r="D76">
        <v>1</v>
      </c>
      <c r="E76">
        <v>2.0755500199999999E-2</v>
      </c>
      <c r="F76">
        <v>155936.18627999999</v>
      </c>
      <c r="G76">
        <v>0.64128796769999996</v>
      </c>
      <c r="H76">
        <v>0</v>
      </c>
      <c r="I76">
        <v>1.8982123845000001</v>
      </c>
      <c r="J76" t="str">
        <f>_xlfn.CONCAT("(",ROUND(tum_age_data[[#This Row],[crude_Rate_CIL]],1),"-",ROUND(tum_age_data[[#This Row],[crude_Rate_CIU]],1),")")</f>
        <v>(0-1.9)</v>
      </c>
    </row>
    <row r="77" spans="1:10" x14ac:dyDescent="0.25">
      <c r="A77" t="s">
        <v>17</v>
      </c>
      <c r="B77">
        <v>2011</v>
      </c>
      <c r="C77" s="29" t="s">
        <v>49</v>
      </c>
      <c r="D77">
        <v>1</v>
      </c>
      <c r="E77">
        <v>2.0755500199999999E-2</v>
      </c>
      <c r="F77">
        <v>368233.50004000001</v>
      </c>
      <c r="G77">
        <v>0.27156681830000001</v>
      </c>
      <c r="H77">
        <v>0</v>
      </c>
      <c r="I77">
        <v>0.80383778220000002</v>
      </c>
      <c r="J77" t="str">
        <f>_xlfn.CONCAT("(",ROUND(tum_age_data[[#This Row],[crude_Rate_CIL]],1),"-",ROUND(tum_age_data[[#This Row],[crude_Rate_CIU]],1),")")</f>
        <v>(0-0.8)</v>
      </c>
    </row>
    <row r="78" spans="1:10" x14ac:dyDescent="0.25">
      <c r="A78" t="s">
        <v>10</v>
      </c>
      <c r="B78">
        <v>2011</v>
      </c>
      <c r="C78" t="s">
        <v>35</v>
      </c>
      <c r="D78">
        <v>1</v>
      </c>
      <c r="E78">
        <v>2.0755500199999999E-2</v>
      </c>
      <c r="F78">
        <v>364217.73041000002</v>
      </c>
      <c r="G78">
        <v>0.27456104320000002</v>
      </c>
      <c r="H78">
        <v>0</v>
      </c>
      <c r="I78">
        <v>0.81270068780000004</v>
      </c>
      <c r="J78" t="str">
        <f>_xlfn.CONCAT("(",ROUND(tum_age_data[[#This Row],[crude_Rate_CIL]],1),"-",ROUND(tum_age_data[[#This Row],[crude_Rate_CIU]],1),")")</f>
        <v>(0-0.8)</v>
      </c>
    </row>
    <row r="79" spans="1:10" x14ac:dyDescent="0.25">
      <c r="A79" t="s">
        <v>17</v>
      </c>
      <c r="B79">
        <v>2011</v>
      </c>
      <c r="C79" t="s">
        <v>35</v>
      </c>
      <c r="D79">
        <v>1</v>
      </c>
      <c r="E79">
        <v>2.0755500199999999E-2</v>
      </c>
      <c r="F79">
        <v>364217.73041000002</v>
      </c>
      <c r="G79">
        <v>0.27456104320000002</v>
      </c>
      <c r="H79">
        <v>0</v>
      </c>
      <c r="I79">
        <v>0.81270068780000004</v>
      </c>
      <c r="J79" t="str">
        <f>_xlfn.CONCAT("(",ROUND(tum_age_data[[#This Row],[crude_Rate_CIL]],1),"-",ROUND(tum_age_data[[#This Row],[crude_Rate_CIU]],1),")")</f>
        <v>(0-0.8)</v>
      </c>
    </row>
    <row r="80" spans="1:10" x14ac:dyDescent="0.25">
      <c r="A80" t="s">
        <v>22</v>
      </c>
      <c r="B80">
        <v>2011</v>
      </c>
      <c r="C80" t="s">
        <v>35</v>
      </c>
      <c r="D80">
        <v>1</v>
      </c>
      <c r="E80">
        <v>2.0755500199999999E-2</v>
      </c>
      <c r="F80">
        <v>364217.73041000002</v>
      </c>
      <c r="G80">
        <v>0.27456104320000002</v>
      </c>
      <c r="H80">
        <v>0</v>
      </c>
      <c r="I80">
        <v>0.81270068780000004</v>
      </c>
      <c r="J80" t="str">
        <f>_xlfn.CONCAT("(",ROUND(tum_age_data[[#This Row],[crude_Rate_CIL]],1),"-",ROUND(tum_age_data[[#This Row],[crude_Rate_CIU]],1),")")</f>
        <v>(0-0.8)</v>
      </c>
    </row>
    <row r="81" spans="1:10" x14ac:dyDescent="0.25">
      <c r="A81" t="s">
        <v>17</v>
      </c>
      <c r="B81">
        <v>2011</v>
      </c>
      <c r="C81" t="s">
        <v>36</v>
      </c>
      <c r="D81">
        <v>1</v>
      </c>
      <c r="E81">
        <v>2.0755500199999999E-2</v>
      </c>
      <c r="F81">
        <v>374493.67822</v>
      </c>
      <c r="G81">
        <v>0.2670272045</v>
      </c>
      <c r="H81">
        <v>0</v>
      </c>
      <c r="I81">
        <v>0.79040052530000005</v>
      </c>
      <c r="J81" t="str">
        <f>_xlfn.CONCAT("(",ROUND(tum_age_data[[#This Row],[crude_Rate_CIL]],1),"-",ROUND(tum_age_data[[#This Row],[crude_Rate_CIU]],1),")")</f>
        <v>(0-0.8)</v>
      </c>
    </row>
    <row r="82" spans="1:10" x14ac:dyDescent="0.25">
      <c r="A82" t="s">
        <v>23</v>
      </c>
      <c r="B82">
        <v>2011</v>
      </c>
      <c r="C82" t="s">
        <v>36</v>
      </c>
      <c r="D82">
        <v>1</v>
      </c>
      <c r="E82">
        <v>2.0755500199999999E-2</v>
      </c>
      <c r="F82">
        <v>374493.67822</v>
      </c>
      <c r="G82">
        <v>0.2670272045</v>
      </c>
      <c r="H82">
        <v>0</v>
      </c>
      <c r="I82">
        <v>0.79040052530000005</v>
      </c>
      <c r="J82" t="str">
        <f>_xlfn.CONCAT("(",ROUND(tum_age_data[[#This Row],[crude_Rate_CIL]],1),"-",ROUND(tum_age_data[[#This Row],[crude_Rate_CIU]],1),")")</f>
        <v>(0-0.8)</v>
      </c>
    </row>
    <row r="83" spans="1:10" x14ac:dyDescent="0.25">
      <c r="A83" t="s">
        <v>15</v>
      </c>
      <c r="B83">
        <v>2011</v>
      </c>
      <c r="C83" t="s">
        <v>36</v>
      </c>
      <c r="D83">
        <v>1</v>
      </c>
      <c r="E83">
        <v>2.0755500199999999E-2</v>
      </c>
      <c r="F83">
        <v>374493.67822</v>
      </c>
      <c r="G83">
        <v>0.2670272045</v>
      </c>
      <c r="H83">
        <v>0</v>
      </c>
      <c r="I83">
        <v>0.79040052530000005</v>
      </c>
      <c r="J83" t="str">
        <f>_xlfn.CONCAT("(",ROUND(tum_age_data[[#This Row],[crude_Rate_CIL]],1),"-",ROUND(tum_age_data[[#This Row],[crude_Rate_CIU]],1),")")</f>
        <v>(0-0.8)</v>
      </c>
    </row>
    <row r="84" spans="1:10" x14ac:dyDescent="0.25">
      <c r="A84" t="s">
        <v>22</v>
      </c>
      <c r="B84">
        <v>2011</v>
      </c>
      <c r="C84" t="s">
        <v>37</v>
      </c>
      <c r="D84">
        <v>1</v>
      </c>
      <c r="E84">
        <v>2.0755500199999999E-2</v>
      </c>
      <c r="F84">
        <v>387069.09863000002</v>
      </c>
      <c r="G84">
        <v>0.25835180419999998</v>
      </c>
      <c r="H84">
        <v>0</v>
      </c>
      <c r="I84">
        <v>0.76472134059999997</v>
      </c>
      <c r="J84" t="str">
        <f>_xlfn.CONCAT("(",ROUND(tum_age_data[[#This Row],[crude_Rate_CIL]],1),"-",ROUND(tum_age_data[[#This Row],[crude_Rate_CIU]],1),")")</f>
        <v>(0-0.8)</v>
      </c>
    </row>
    <row r="85" spans="1:10" x14ac:dyDescent="0.25">
      <c r="A85" t="s">
        <v>9</v>
      </c>
      <c r="B85">
        <v>2011</v>
      </c>
      <c r="C85" t="s">
        <v>37</v>
      </c>
      <c r="D85">
        <v>1</v>
      </c>
      <c r="E85">
        <v>2.0755500199999999E-2</v>
      </c>
      <c r="F85">
        <v>387069.09863000002</v>
      </c>
      <c r="G85">
        <v>0.25835180419999998</v>
      </c>
      <c r="H85">
        <v>0</v>
      </c>
      <c r="I85">
        <v>0.76472134059999997</v>
      </c>
      <c r="J85" t="str">
        <f>_xlfn.CONCAT("(",ROUND(tum_age_data[[#This Row],[crude_Rate_CIL]],1),"-",ROUND(tum_age_data[[#This Row],[crude_Rate_CIU]],1),")")</f>
        <v>(0-0.8)</v>
      </c>
    </row>
    <row r="86" spans="1:10" x14ac:dyDescent="0.25">
      <c r="A86" t="s">
        <v>23</v>
      </c>
      <c r="B86">
        <v>2011</v>
      </c>
      <c r="C86" t="s">
        <v>37</v>
      </c>
      <c r="D86">
        <v>3</v>
      </c>
      <c r="E86">
        <v>6.2266500599999997E-2</v>
      </c>
      <c r="F86">
        <v>387069.09863000002</v>
      </c>
      <c r="G86">
        <v>0.7750554127</v>
      </c>
      <c r="H86">
        <v>0</v>
      </c>
      <c r="I86">
        <v>1.6521131770999999</v>
      </c>
      <c r="J86" t="str">
        <f>_xlfn.CONCAT("(",ROUND(tum_age_data[[#This Row],[crude_Rate_CIL]],1),"-",ROUND(tum_age_data[[#This Row],[crude_Rate_CIU]],1),")")</f>
        <v>(0-1.7)</v>
      </c>
    </row>
    <row r="87" spans="1:10" x14ac:dyDescent="0.25">
      <c r="A87" t="s">
        <v>17</v>
      </c>
      <c r="B87">
        <v>2011</v>
      </c>
      <c r="C87" t="s">
        <v>37</v>
      </c>
      <c r="D87">
        <v>5</v>
      </c>
      <c r="E87">
        <v>0.10377750099999999</v>
      </c>
      <c r="F87">
        <v>387069.09863000002</v>
      </c>
      <c r="G87">
        <v>1.2917590212000001</v>
      </c>
      <c r="H87">
        <v>0.15948231630000001</v>
      </c>
      <c r="I87">
        <v>2.4240357262000001</v>
      </c>
      <c r="J87" t="str">
        <f>_xlfn.CONCAT("(",ROUND(tum_age_data[[#This Row],[crude_Rate_CIL]],1),"-",ROUND(tum_age_data[[#This Row],[crude_Rate_CIU]],1),")")</f>
        <v>(0.2-2.4)</v>
      </c>
    </row>
    <row r="88" spans="1:10" x14ac:dyDescent="0.25">
      <c r="A88" t="s">
        <v>15</v>
      </c>
      <c r="B88">
        <v>2011</v>
      </c>
      <c r="C88" t="s">
        <v>37</v>
      </c>
      <c r="D88">
        <v>3</v>
      </c>
      <c r="E88">
        <v>6.2266500599999997E-2</v>
      </c>
      <c r="F88">
        <v>387069.09863000002</v>
      </c>
      <c r="G88">
        <v>0.7750554127</v>
      </c>
      <c r="H88">
        <v>0</v>
      </c>
      <c r="I88">
        <v>1.6521131770999999</v>
      </c>
      <c r="J88" t="str">
        <f>_xlfn.CONCAT("(",ROUND(tum_age_data[[#This Row],[crude_Rate_CIL]],1),"-",ROUND(tum_age_data[[#This Row],[crude_Rate_CIU]],1),")")</f>
        <v>(0-1.7)</v>
      </c>
    </row>
    <row r="89" spans="1:10" x14ac:dyDescent="0.25">
      <c r="A89" t="s">
        <v>10</v>
      </c>
      <c r="B89">
        <v>2011</v>
      </c>
      <c r="C89" t="s">
        <v>37</v>
      </c>
      <c r="D89">
        <v>4</v>
      </c>
      <c r="E89">
        <v>8.3022000799999995E-2</v>
      </c>
      <c r="F89">
        <v>387069.09863000002</v>
      </c>
      <c r="G89">
        <v>1.0334072169999999</v>
      </c>
      <c r="H89">
        <v>2.06681443E-2</v>
      </c>
      <c r="I89">
        <v>2.0461462895999998</v>
      </c>
      <c r="J89" t="str">
        <f>_xlfn.CONCAT("(",ROUND(tum_age_data[[#This Row],[crude_Rate_CIL]],1),"-",ROUND(tum_age_data[[#This Row],[crude_Rate_CIU]],1),")")</f>
        <v>(0-2)</v>
      </c>
    </row>
    <row r="90" spans="1:10" x14ac:dyDescent="0.25">
      <c r="A90" t="s">
        <v>15</v>
      </c>
      <c r="B90">
        <v>2011</v>
      </c>
      <c r="C90" t="s">
        <v>38</v>
      </c>
      <c r="D90">
        <v>6</v>
      </c>
      <c r="E90">
        <v>0.12453300119999999</v>
      </c>
      <c r="F90">
        <v>373148.67171999998</v>
      </c>
      <c r="G90">
        <v>1.6079381905000001</v>
      </c>
      <c r="H90">
        <v>0.32131967630000002</v>
      </c>
      <c r="I90">
        <v>2.8945567046999998</v>
      </c>
      <c r="J90" t="str">
        <f>_xlfn.CONCAT("(",ROUND(tum_age_data[[#This Row],[crude_Rate_CIL]],1),"-",ROUND(tum_age_data[[#This Row],[crude_Rate_CIU]],1),")")</f>
        <v>(0.3-2.9)</v>
      </c>
    </row>
    <row r="91" spans="1:10" x14ac:dyDescent="0.25">
      <c r="A91" t="s">
        <v>23</v>
      </c>
      <c r="B91">
        <v>2011</v>
      </c>
      <c r="C91" t="s">
        <v>38</v>
      </c>
      <c r="D91">
        <v>5</v>
      </c>
      <c r="E91">
        <v>0.10377750099999999</v>
      </c>
      <c r="F91">
        <v>373148.67171999998</v>
      </c>
      <c r="G91">
        <v>1.3399484921</v>
      </c>
      <c r="H91">
        <v>0.1654318535</v>
      </c>
      <c r="I91">
        <v>2.5144651307000001</v>
      </c>
      <c r="J91" t="str">
        <f>_xlfn.CONCAT("(",ROUND(tum_age_data[[#This Row],[crude_Rate_CIL]],1),"-",ROUND(tum_age_data[[#This Row],[crude_Rate_CIU]],1),")")</f>
        <v>(0.2-2.5)</v>
      </c>
    </row>
    <row r="92" spans="1:10" x14ac:dyDescent="0.25">
      <c r="A92" t="s">
        <v>10</v>
      </c>
      <c r="B92">
        <v>2011</v>
      </c>
      <c r="C92" t="s">
        <v>38</v>
      </c>
      <c r="D92">
        <v>10</v>
      </c>
      <c r="E92">
        <v>0.2075550021</v>
      </c>
      <c r="F92">
        <v>373148.67171999998</v>
      </c>
      <c r="G92">
        <v>2.6798969842</v>
      </c>
      <c r="H92">
        <v>1.0188796247</v>
      </c>
      <c r="I92">
        <v>4.3409143436999997</v>
      </c>
      <c r="J92" t="str">
        <f>_xlfn.CONCAT("(",ROUND(tum_age_data[[#This Row],[crude_Rate_CIL]],1),"-",ROUND(tum_age_data[[#This Row],[crude_Rate_CIU]],1),")")</f>
        <v>(1-4.3)</v>
      </c>
    </row>
    <row r="93" spans="1:10" x14ac:dyDescent="0.25">
      <c r="A93" t="s">
        <v>14</v>
      </c>
      <c r="B93">
        <v>2011</v>
      </c>
      <c r="C93" t="s">
        <v>38</v>
      </c>
      <c r="D93">
        <v>1</v>
      </c>
      <c r="E93">
        <v>2.0755500199999999E-2</v>
      </c>
      <c r="F93">
        <v>373148.67171999998</v>
      </c>
      <c r="G93">
        <v>0.26798969839999998</v>
      </c>
      <c r="H93">
        <v>0</v>
      </c>
      <c r="I93">
        <v>0.79324950729999999</v>
      </c>
      <c r="J93" t="str">
        <f>_xlfn.CONCAT("(",ROUND(tum_age_data[[#This Row],[crude_Rate_CIL]],1),"-",ROUND(tum_age_data[[#This Row],[crude_Rate_CIU]],1),")")</f>
        <v>(0-0.8)</v>
      </c>
    </row>
    <row r="94" spans="1:10" x14ac:dyDescent="0.25">
      <c r="A94" t="s">
        <v>20</v>
      </c>
      <c r="B94">
        <v>2011</v>
      </c>
      <c r="C94" t="s">
        <v>38</v>
      </c>
      <c r="D94">
        <v>3</v>
      </c>
      <c r="E94">
        <v>6.2266500599999997E-2</v>
      </c>
      <c r="F94">
        <v>373148.67171999998</v>
      </c>
      <c r="G94">
        <v>0.80396909530000005</v>
      </c>
      <c r="H94">
        <v>0</v>
      </c>
      <c r="I94">
        <v>1.7137457715</v>
      </c>
      <c r="J94" t="str">
        <f>_xlfn.CONCAT("(",ROUND(tum_age_data[[#This Row],[crude_Rate_CIL]],1),"-",ROUND(tum_age_data[[#This Row],[crude_Rate_CIU]],1),")")</f>
        <v>(0-1.7)</v>
      </c>
    </row>
    <row r="95" spans="1:10" x14ac:dyDescent="0.25">
      <c r="A95" t="s">
        <v>18</v>
      </c>
      <c r="B95">
        <v>2011</v>
      </c>
      <c r="C95" t="s">
        <v>38</v>
      </c>
      <c r="D95">
        <v>4</v>
      </c>
      <c r="E95">
        <v>8.3022000799999995E-2</v>
      </c>
      <c r="F95">
        <v>373148.67171999998</v>
      </c>
      <c r="G95">
        <v>1.0719587936999999</v>
      </c>
      <c r="H95">
        <v>2.1439175899999999E-2</v>
      </c>
      <c r="I95">
        <v>2.1224784114999999</v>
      </c>
      <c r="J95" t="str">
        <f>_xlfn.CONCAT("(",ROUND(tum_age_data[[#This Row],[crude_Rate_CIL]],1),"-",ROUND(tum_age_data[[#This Row],[crude_Rate_CIU]],1),")")</f>
        <v>(0-2.1)</v>
      </c>
    </row>
    <row r="96" spans="1:10" x14ac:dyDescent="0.25">
      <c r="A96" t="s">
        <v>12</v>
      </c>
      <c r="B96">
        <v>2011</v>
      </c>
      <c r="C96" t="s">
        <v>38</v>
      </c>
      <c r="D96">
        <v>2</v>
      </c>
      <c r="E96">
        <v>4.1511000399999998E-2</v>
      </c>
      <c r="F96">
        <v>373148.67171999998</v>
      </c>
      <c r="G96">
        <v>0.53597939679999995</v>
      </c>
      <c r="H96">
        <v>0</v>
      </c>
      <c r="I96">
        <v>1.2788089424</v>
      </c>
      <c r="J96" t="str">
        <f>_xlfn.CONCAT("(",ROUND(tum_age_data[[#This Row],[crude_Rate_CIL]],1),"-",ROUND(tum_age_data[[#This Row],[crude_Rate_CIU]],1),")")</f>
        <v>(0-1.3)</v>
      </c>
    </row>
    <row r="97" spans="1:10" x14ac:dyDescent="0.25">
      <c r="A97" t="s">
        <v>22</v>
      </c>
      <c r="B97">
        <v>2011</v>
      </c>
      <c r="C97" t="s">
        <v>38</v>
      </c>
      <c r="D97">
        <v>5</v>
      </c>
      <c r="E97">
        <v>0.10377750099999999</v>
      </c>
      <c r="F97">
        <v>373148.67171999998</v>
      </c>
      <c r="G97">
        <v>1.3399484921</v>
      </c>
      <c r="H97">
        <v>0.1654318535</v>
      </c>
      <c r="I97">
        <v>2.5144651307000001</v>
      </c>
      <c r="J97" t="str">
        <f>_xlfn.CONCAT("(",ROUND(tum_age_data[[#This Row],[crude_Rate_CIL]],1),"-",ROUND(tum_age_data[[#This Row],[crude_Rate_CIU]],1),")")</f>
        <v>(0.2-2.5)</v>
      </c>
    </row>
    <row r="98" spans="1:10" x14ac:dyDescent="0.25">
      <c r="A98" t="s">
        <v>9</v>
      </c>
      <c r="B98">
        <v>2011</v>
      </c>
      <c r="C98" t="s">
        <v>38</v>
      </c>
      <c r="D98">
        <v>7</v>
      </c>
      <c r="E98">
        <v>0.1452885015</v>
      </c>
      <c r="F98">
        <v>373148.67171999998</v>
      </c>
      <c r="G98">
        <v>1.8759278889</v>
      </c>
      <c r="H98">
        <v>0.4862210609</v>
      </c>
      <c r="I98">
        <v>3.2656347170000002</v>
      </c>
      <c r="J98" t="str">
        <f>_xlfn.CONCAT("(",ROUND(tum_age_data[[#This Row],[crude_Rate_CIL]],1),"-",ROUND(tum_age_data[[#This Row],[crude_Rate_CIU]],1),")")</f>
        <v>(0.5-3.3)</v>
      </c>
    </row>
    <row r="99" spans="1:10" x14ac:dyDescent="0.25">
      <c r="A99" t="s">
        <v>13</v>
      </c>
      <c r="B99">
        <v>2011</v>
      </c>
      <c r="C99" t="s">
        <v>38</v>
      </c>
      <c r="D99">
        <v>2</v>
      </c>
      <c r="E99">
        <v>4.1511000399999998E-2</v>
      </c>
      <c r="F99">
        <v>373148.67171999998</v>
      </c>
      <c r="G99">
        <v>0.53597939679999995</v>
      </c>
      <c r="H99">
        <v>0</v>
      </c>
      <c r="I99">
        <v>1.2788089424</v>
      </c>
      <c r="J99" t="str">
        <f>_xlfn.CONCAT("(",ROUND(tum_age_data[[#This Row],[crude_Rate_CIL]],1),"-",ROUND(tum_age_data[[#This Row],[crude_Rate_CIU]],1),")")</f>
        <v>(0-1.3)</v>
      </c>
    </row>
    <row r="100" spans="1:10" x14ac:dyDescent="0.25">
      <c r="A100" t="s">
        <v>17</v>
      </c>
      <c r="B100">
        <v>2011</v>
      </c>
      <c r="C100" t="s">
        <v>38</v>
      </c>
      <c r="D100">
        <v>12</v>
      </c>
      <c r="E100">
        <v>0.24906600249999999</v>
      </c>
      <c r="F100">
        <v>373148.67171999998</v>
      </c>
      <c r="G100">
        <v>3.2158763810000002</v>
      </c>
      <c r="H100">
        <v>1.3963230286999999</v>
      </c>
      <c r="I100">
        <v>5.0354297334</v>
      </c>
      <c r="J100" t="str">
        <f>_xlfn.CONCAT("(",ROUND(tum_age_data[[#This Row],[crude_Rate_CIL]],1),"-",ROUND(tum_age_data[[#This Row],[crude_Rate_CIU]],1),")")</f>
        <v>(1.4-5)</v>
      </c>
    </row>
    <row r="101" spans="1:10" x14ac:dyDescent="0.25">
      <c r="A101" t="s">
        <v>11</v>
      </c>
      <c r="B101">
        <v>2011</v>
      </c>
      <c r="C101" t="s">
        <v>38</v>
      </c>
      <c r="D101">
        <v>1</v>
      </c>
      <c r="E101">
        <v>2.0755500199999999E-2</v>
      </c>
      <c r="F101">
        <v>373148.67171999998</v>
      </c>
      <c r="G101">
        <v>0.26798969839999998</v>
      </c>
      <c r="H101">
        <v>0</v>
      </c>
      <c r="I101">
        <v>0.79324950729999999</v>
      </c>
      <c r="J101" t="str">
        <f>_xlfn.CONCAT("(",ROUND(tum_age_data[[#This Row],[crude_Rate_CIL]],1),"-",ROUND(tum_age_data[[#This Row],[crude_Rate_CIU]],1),")")</f>
        <v>(0-0.8)</v>
      </c>
    </row>
    <row r="102" spans="1:10" x14ac:dyDescent="0.25">
      <c r="A102" t="s">
        <v>16</v>
      </c>
      <c r="B102">
        <v>2011</v>
      </c>
      <c r="C102" t="s">
        <v>39</v>
      </c>
      <c r="D102">
        <v>3</v>
      </c>
      <c r="E102">
        <v>6.2266500599999997E-2</v>
      </c>
      <c r="F102">
        <v>318127.65350999997</v>
      </c>
      <c r="G102">
        <v>0.94301767449999996</v>
      </c>
      <c r="H102">
        <v>0</v>
      </c>
      <c r="I102">
        <v>2.0101426305999999</v>
      </c>
      <c r="J102" t="str">
        <f>_xlfn.CONCAT("(",ROUND(tum_age_data[[#This Row],[crude_Rate_CIL]],1),"-",ROUND(tum_age_data[[#This Row],[crude_Rate_CIU]],1),")")</f>
        <v>(0-2)</v>
      </c>
    </row>
    <row r="103" spans="1:10" x14ac:dyDescent="0.25">
      <c r="A103" t="s">
        <v>23</v>
      </c>
      <c r="B103">
        <v>2011</v>
      </c>
      <c r="C103" t="s">
        <v>39</v>
      </c>
      <c r="D103">
        <v>11</v>
      </c>
      <c r="E103">
        <v>0.2283105023</v>
      </c>
      <c r="F103">
        <v>318127.65350999997</v>
      </c>
      <c r="G103">
        <v>3.4577314731</v>
      </c>
      <c r="H103">
        <v>1.4143427525000001</v>
      </c>
      <c r="I103">
        <v>5.5011201938000003</v>
      </c>
      <c r="J103" t="str">
        <f>_xlfn.CONCAT("(",ROUND(tum_age_data[[#This Row],[crude_Rate_CIL]],1),"-",ROUND(tum_age_data[[#This Row],[crude_Rate_CIU]],1),")")</f>
        <v>(1.4-5.5)</v>
      </c>
    </row>
    <row r="104" spans="1:10" x14ac:dyDescent="0.25">
      <c r="A104" t="s">
        <v>19</v>
      </c>
      <c r="B104">
        <v>2011</v>
      </c>
      <c r="C104" t="s">
        <v>39</v>
      </c>
      <c r="D104">
        <v>2</v>
      </c>
      <c r="E104">
        <v>4.1511000399999998E-2</v>
      </c>
      <c r="F104">
        <v>318127.65350999997</v>
      </c>
      <c r="G104">
        <v>0.62867844969999997</v>
      </c>
      <c r="H104">
        <v>0</v>
      </c>
      <c r="I104">
        <v>1.4999823277</v>
      </c>
      <c r="J104" t="str">
        <f>_xlfn.CONCAT("(",ROUND(tum_age_data[[#This Row],[crude_Rate_CIL]],1),"-",ROUND(tum_age_data[[#This Row],[crude_Rate_CIU]],1),")")</f>
        <v>(0-1.5)</v>
      </c>
    </row>
    <row r="105" spans="1:10" x14ac:dyDescent="0.25">
      <c r="A105" t="s">
        <v>12</v>
      </c>
      <c r="B105">
        <v>2011</v>
      </c>
      <c r="C105" t="s">
        <v>39</v>
      </c>
      <c r="D105">
        <v>2</v>
      </c>
      <c r="E105">
        <v>4.1511000399999998E-2</v>
      </c>
      <c r="F105">
        <v>318127.65350999997</v>
      </c>
      <c r="G105">
        <v>0.62867844969999997</v>
      </c>
      <c r="H105">
        <v>0</v>
      </c>
      <c r="I105">
        <v>1.4999823277</v>
      </c>
      <c r="J105" t="str">
        <f>_xlfn.CONCAT("(",ROUND(tum_age_data[[#This Row],[crude_Rate_CIL]],1),"-",ROUND(tum_age_data[[#This Row],[crude_Rate_CIU]],1),")")</f>
        <v>(0-1.5)</v>
      </c>
    </row>
    <row r="106" spans="1:10" x14ac:dyDescent="0.25">
      <c r="A106" t="s">
        <v>15</v>
      </c>
      <c r="B106">
        <v>2011</v>
      </c>
      <c r="C106" t="s">
        <v>39</v>
      </c>
      <c r="D106">
        <v>13</v>
      </c>
      <c r="E106">
        <v>0.26982150269999999</v>
      </c>
      <c r="F106">
        <v>318127.65350999997</v>
      </c>
      <c r="G106">
        <v>4.0864099227999997</v>
      </c>
      <c r="H106">
        <v>1.8650121845000001</v>
      </c>
      <c r="I106">
        <v>6.3078076611</v>
      </c>
      <c r="J106" t="str">
        <f>_xlfn.CONCAT("(",ROUND(tum_age_data[[#This Row],[crude_Rate_CIL]],1),"-",ROUND(tum_age_data[[#This Row],[crude_Rate_CIU]],1),")")</f>
        <v>(1.9-6.3)</v>
      </c>
    </row>
    <row r="107" spans="1:10" x14ac:dyDescent="0.25">
      <c r="A107" t="s">
        <v>21</v>
      </c>
      <c r="B107">
        <v>2011</v>
      </c>
      <c r="C107" t="s">
        <v>39</v>
      </c>
      <c r="D107">
        <v>2</v>
      </c>
      <c r="E107">
        <v>4.1511000399999998E-2</v>
      </c>
      <c r="F107">
        <v>318127.65350999997</v>
      </c>
      <c r="G107">
        <v>0.62867844969999997</v>
      </c>
      <c r="H107">
        <v>0</v>
      </c>
      <c r="I107">
        <v>1.4999823277</v>
      </c>
      <c r="J107" t="str">
        <f>_xlfn.CONCAT("(",ROUND(tum_age_data[[#This Row],[crude_Rate_CIL]],1),"-",ROUND(tum_age_data[[#This Row],[crude_Rate_CIU]],1),")")</f>
        <v>(0-1.5)</v>
      </c>
    </row>
    <row r="108" spans="1:10" x14ac:dyDescent="0.25">
      <c r="A108" t="s">
        <v>20</v>
      </c>
      <c r="B108">
        <v>2011</v>
      </c>
      <c r="C108" t="s">
        <v>39</v>
      </c>
      <c r="D108">
        <v>5</v>
      </c>
      <c r="E108">
        <v>0.10377750099999999</v>
      </c>
      <c r="F108">
        <v>318127.65350999997</v>
      </c>
      <c r="G108">
        <v>1.5716961241</v>
      </c>
      <c r="H108">
        <v>0.1940437297</v>
      </c>
      <c r="I108">
        <v>2.9493485185999999</v>
      </c>
      <c r="J108" t="str">
        <f>_xlfn.CONCAT("(",ROUND(tum_age_data[[#This Row],[crude_Rate_CIL]],1),"-",ROUND(tum_age_data[[#This Row],[crude_Rate_CIU]],1),")")</f>
        <v>(0.2-2.9)</v>
      </c>
    </row>
    <row r="109" spans="1:10" x14ac:dyDescent="0.25">
      <c r="A109" t="s">
        <v>14</v>
      </c>
      <c r="B109">
        <v>2011</v>
      </c>
      <c r="C109" t="s">
        <v>39</v>
      </c>
      <c r="D109">
        <v>1</v>
      </c>
      <c r="E109">
        <v>2.0755500199999999E-2</v>
      </c>
      <c r="F109">
        <v>318127.65350999997</v>
      </c>
      <c r="G109">
        <v>0.31433922479999998</v>
      </c>
      <c r="H109">
        <v>0</v>
      </c>
      <c r="I109">
        <v>0.93044410550000001</v>
      </c>
      <c r="J109" t="str">
        <f>_xlfn.CONCAT("(",ROUND(tum_age_data[[#This Row],[crude_Rate_CIL]],1),"-",ROUND(tum_age_data[[#This Row],[crude_Rate_CIU]],1),")")</f>
        <v>(0-0.9)</v>
      </c>
    </row>
    <row r="110" spans="1:10" x14ac:dyDescent="0.25">
      <c r="A110" t="s">
        <v>22</v>
      </c>
      <c r="B110">
        <v>2011</v>
      </c>
      <c r="C110" t="s">
        <v>39</v>
      </c>
      <c r="D110">
        <v>6</v>
      </c>
      <c r="E110">
        <v>0.12453300119999999</v>
      </c>
      <c r="F110">
        <v>318127.65350999997</v>
      </c>
      <c r="G110">
        <v>1.8860353489999999</v>
      </c>
      <c r="H110">
        <v>0.37689276329999999</v>
      </c>
      <c r="I110">
        <v>3.3951779345999999</v>
      </c>
      <c r="J110" t="str">
        <f>_xlfn.CONCAT("(",ROUND(tum_age_data[[#This Row],[crude_Rate_CIL]],1),"-",ROUND(tum_age_data[[#This Row],[crude_Rate_CIU]],1),")")</f>
        <v>(0.4-3.4)</v>
      </c>
    </row>
    <row r="111" spans="1:10" x14ac:dyDescent="0.25">
      <c r="A111" t="s">
        <v>10</v>
      </c>
      <c r="B111">
        <v>2011</v>
      </c>
      <c r="C111" t="s">
        <v>39</v>
      </c>
      <c r="D111">
        <v>16</v>
      </c>
      <c r="E111">
        <v>0.33208800329999999</v>
      </c>
      <c r="F111">
        <v>318127.65350999997</v>
      </c>
      <c r="G111">
        <v>5.0294275972999998</v>
      </c>
      <c r="H111">
        <v>2.5650080746000001</v>
      </c>
      <c r="I111">
        <v>7.4938471198999999</v>
      </c>
      <c r="J111" t="str">
        <f>_xlfn.CONCAT("(",ROUND(tum_age_data[[#This Row],[crude_Rate_CIL]],1),"-",ROUND(tum_age_data[[#This Row],[crude_Rate_CIU]],1),")")</f>
        <v>(2.6-7.5)</v>
      </c>
    </row>
    <row r="112" spans="1:10" x14ac:dyDescent="0.25">
      <c r="A112" t="s">
        <v>18</v>
      </c>
      <c r="B112">
        <v>2011</v>
      </c>
      <c r="C112" t="s">
        <v>39</v>
      </c>
      <c r="D112">
        <v>5</v>
      </c>
      <c r="E112">
        <v>0.10377750099999999</v>
      </c>
      <c r="F112">
        <v>318127.65350999997</v>
      </c>
      <c r="G112">
        <v>1.5716961241</v>
      </c>
      <c r="H112">
        <v>0.1940437297</v>
      </c>
      <c r="I112">
        <v>2.9493485185999999</v>
      </c>
      <c r="J112" t="str">
        <f>_xlfn.CONCAT("(",ROUND(tum_age_data[[#This Row],[crude_Rate_CIL]],1),"-",ROUND(tum_age_data[[#This Row],[crude_Rate_CIU]],1),")")</f>
        <v>(0.2-2.9)</v>
      </c>
    </row>
    <row r="113" spans="1:10" x14ac:dyDescent="0.25">
      <c r="A113" t="s">
        <v>17</v>
      </c>
      <c r="B113">
        <v>2011</v>
      </c>
      <c r="C113" t="s">
        <v>39</v>
      </c>
      <c r="D113">
        <v>26</v>
      </c>
      <c r="E113">
        <v>0.53964300539999999</v>
      </c>
      <c r="F113">
        <v>318127.65350999997</v>
      </c>
      <c r="G113">
        <v>8.1728198455999994</v>
      </c>
      <c r="H113">
        <v>5.0312890365999996</v>
      </c>
      <c r="I113">
        <v>11.314350655</v>
      </c>
      <c r="J113" t="str">
        <f>_xlfn.CONCAT("(",ROUND(tum_age_data[[#This Row],[crude_Rate_CIL]],1),"-",ROUND(tum_age_data[[#This Row],[crude_Rate_CIU]],1),")")</f>
        <v>(5-11.3)</v>
      </c>
    </row>
    <row r="114" spans="1:10" x14ac:dyDescent="0.25">
      <c r="A114" t="s">
        <v>9</v>
      </c>
      <c r="B114">
        <v>2011</v>
      </c>
      <c r="C114" t="s">
        <v>39</v>
      </c>
      <c r="D114">
        <v>26</v>
      </c>
      <c r="E114">
        <v>0.53964300539999999</v>
      </c>
      <c r="F114">
        <v>318127.65350999997</v>
      </c>
      <c r="G114">
        <v>8.1728198455999994</v>
      </c>
      <c r="H114">
        <v>5.0312890365999996</v>
      </c>
      <c r="I114">
        <v>11.314350655</v>
      </c>
      <c r="J114" t="str">
        <f>_xlfn.CONCAT("(",ROUND(tum_age_data[[#This Row],[crude_Rate_CIL]],1),"-",ROUND(tum_age_data[[#This Row],[crude_Rate_CIU]],1),")")</f>
        <v>(5-11.3)</v>
      </c>
    </row>
    <row r="115" spans="1:10" x14ac:dyDescent="0.25">
      <c r="A115" t="s">
        <v>13</v>
      </c>
      <c r="B115">
        <v>2011</v>
      </c>
      <c r="C115" t="s">
        <v>40</v>
      </c>
      <c r="D115">
        <v>3</v>
      </c>
      <c r="E115">
        <v>6.2266500599999997E-2</v>
      </c>
      <c r="F115">
        <v>212291.57354000001</v>
      </c>
      <c r="G115">
        <v>1.4131507671000001</v>
      </c>
      <c r="H115">
        <v>0</v>
      </c>
      <c r="I115">
        <v>3.0122813996</v>
      </c>
      <c r="J115" t="str">
        <f>_xlfn.CONCAT("(",ROUND(tum_age_data[[#This Row],[crude_Rate_CIL]],1),"-",ROUND(tum_age_data[[#This Row],[crude_Rate_CIU]],1),")")</f>
        <v>(0-3)</v>
      </c>
    </row>
    <row r="116" spans="1:10" x14ac:dyDescent="0.25">
      <c r="A116" t="s">
        <v>23</v>
      </c>
      <c r="B116">
        <v>2011</v>
      </c>
      <c r="C116" t="s">
        <v>40</v>
      </c>
      <c r="D116">
        <v>9</v>
      </c>
      <c r="E116">
        <v>0.1867995019</v>
      </c>
      <c r="F116">
        <v>212291.57354000001</v>
      </c>
      <c r="G116">
        <v>4.2394523013000001</v>
      </c>
      <c r="H116">
        <v>1.4696767978</v>
      </c>
      <c r="I116">
        <v>7.0092278048000001</v>
      </c>
      <c r="J116" t="str">
        <f>_xlfn.CONCAT("(",ROUND(tum_age_data[[#This Row],[crude_Rate_CIL]],1),"-",ROUND(tum_age_data[[#This Row],[crude_Rate_CIU]],1),")")</f>
        <v>(1.5-7)</v>
      </c>
    </row>
    <row r="117" spans="1:10" x14ac:dyDescent="0.25">
      <c r="A117" t="s">
        <v>21</v>
      </c>
      <c r="B117">
        <v>2011</v>
      </c>
      <c r="C117" t="s">
        <v>40</v>
      </c>
      <c r="D117">
        <v>2</v>
      </c>
      <c r="E117">
        <v>4.1511000399999998E-2</v>
      </c>
      <c r="F117">
        <v>212291.57354000001</v>
      </c>
      <c r="G117">
        <v>0.94210051139999995</v>
      </c>
      <c r="H117">
        <v>0</v>
      </c>
      <c r="I117">
        <v>2.2477852053</v>
      </c>
      <c r="J117" t="str">
        <f>_xlfn.CONCAT("(",ROUND(tum_age_data[[#This Row],[crude_Rate_CIL]],1),"-",ROUND(tum_age_data[[#This Row],[crude_Rate_CIU]],1),")")</f>
        <v>(0-2.2)</v>
      </c>
    </row>
    <row r="118" spans="1:10" x14ac:dyDescent="0.25">
      <c r="A118" t="s">
        <v>17</v>
      </c>
      <c r="B118">
        <v>2011</v>
      </c>
      <c r="C118" t="s">
        <v>40</v>
      </c>
      <c r="D118">
        <v>19</v>
      </c>
      <c r="E118">
        <v>0.39435450389999999</v>
      </c>
      <c r="F118">
        <v>212291.57354000001</v>
      </c>
      <c r="G118">
        <v>8.9499548582999999</v>
      </c>
      <c r="H118">
        <v>4.9255643529000004</v>
      </c>
      <c r="I118">
        <v>12.974345363999999</v>
      </c>
      <c r="J118" t="str">
        <f>_xlfn.CONCAT("(",ROUND(tum_age_data[[#This Row],[crude_Rate_CIL]],1),"-",ROUND(tum_age_data[[#This Row],[crude_Rate_CIU]],1),")")</f>
        <v>(4.9-13)</v>
      </c>
    </row>
    <row r="119" spans="1:10" x14ac:dyDescent="0.25">
      <c r="A119" t="s">
        <v>22</v>
      </c>
      <c r="B119">
        <v>2011</v>
      </c>
      <c r="C119" t="s">
        <v>40</v>
      </c>
      <c r="D119">
        <v>6</v>
      </c>
      <c r="E119">
        <v>0.12453300119999999</v>
      </c>
      <c r="F119">
        <v>212291.57354000001</v>
      </c>
      <c r="G119">
        <v>2.8263015342000002</v>
      </c>
      <c r="H119">
        <v>0.56478930559999996</v>
      </c>
      <c r="I119">
        <v>5.0878137626999997</v>
      </c>
      <c r="J119" t="str">
        <f>_xlfn.CONCAT("(",ROUND(tum_age_data[[#This Row],[crude_Rate_CIL]],1),"-",ROUND(tum_age_data[[#This Row],[crude_Rate_CIU]],1),")")</f>
        <v>(0.6-5.1)</v>
      </c>
    </row>
    <row r="120" spans="1:10" x14ac:dyDescent="0.25">
      <c r="A120" t="s">
        <v>14</v>
      </c>
      <c r="B120">
        <v>2011</v>
      </c>
      <c r="C120" t="s">
        <v>40</v>
      </c>
      <c r="D120">
        <v>4</v>
      </c>
      <c r="E120">
        <v>8.3022000799999995E-2</v>
      </c>
      <c r="F120">
        <v>212291.57354000001</v>
      </c>
      <c r="G120">
        <v>1.8842010227999999</v>
      </c>
      <c r="H120">
        <v>3.7684020499999998E-2</v>
      </c>
      <c r="I120">
        <v>3.7307180250999998</v>
      </c>
      <c r="J120" t="str">
        <f>_xlfn.CONCAT("(",ROUND(tum_age_data[[#This Row],[crude_Rate_CIL]],1),"-",ROUND(tum_age_data[[#This Row],[crude_Rate_CIU]],1),")")</f>
        <v>(0-3.7)</v>
      </c>
    </row>
    <row r="121" spans="1:10" x14ac:dyDescent="0.25">
      <c r="A121" t="s">
        <v>19</v>
      </c>
      <c r="B121">
        <v>2011</v>
      </c>
      <c r="C121" t="s">
        <v>40</v>
      </c>
      <c r="D121">
        <v>3</v>
      </c>
      <c r="E121">
        <v>6.2266500599999997E-2</v>
      </c>
      <c r="F121">
        <v>212291.57354000001</v>
      </c>
      <c r="G121">
        <v>1.4131507671000001</v>
      </c>
      <c r="H121">
        <v>0</v>
      </c>
      <c r="I121">
        <v>3.0122813996</v>
      </c>
      <c r="J121" t="str">
        <f>_xlfn.CONCAT("(",ROUND(tum_age_data[[#This Row],[crude_Rate_CIL]],1),"-",ROUND(tum_age_data[[#This Row],[crude_Rate_CIU]],1),")")</f>
        <v>(0-3)</v>
      </c>
    </row>
    <row r="122" spans="1:10" x14ac:dyDescent="0.25">
      <c r="A122" t="s">
        <v>15</v>
      </c>
      <c r="B122">
        <v>2011</v>
      </c>
      <c r="C122" t="s">
        <v>40</v>
      </c>
      <c r="D122">
        <v>9</v>
      </c>
      <c r="E122">
        <v>0.1867995019</v>
      </c>
      <c r="F122">
        <v>212291.57354000001</v>
      </c>
      <c r="G122">
        <v>4.2394523013000001</v>
      </c>
      <c r="H122">
        <v>1.4696767978</v>
      </c>
      <c r="I122">
        <v>7.0092278048000001</v>
      </c>
      <c r="J122" t="str">
        <f>_xlfn.CONCAT("(",ROUND(tum_age_data[[#This Row],[crude_Rate_CIL]],1),"-",ROUND(tum_age_data[[#This Row],[crude_Rate_CIU]],1),")")</f>
        <v>(1.5-7)</v>
      </c>
    </row>
    <row r="123" spans="1:10" x14ac:dyDescent="0.25">
      <c r="A123" t="s">
        <v>11</v>
      </c>
      <c r="B123">
        <v>2011</v>
      </c>
      <c r="C123" t="s">
        <v>40</v>
      </c>
      <c r="D123">
        <v>3</v>
      </c>
      <c r="E123">
        <v>6.2266500599999997E-2</v>
      </c>
      <c r="F123">
        <v>212291.57354000001</v>
      </c>
      <c r="G123">
        <v>1.4131507671000001</v>
      </c>
      <c r="H123">
        <v>0</v>
      </c>
      <c r="I123">
        <v>3.0122813996</v>
      </c>
      <c r="J123" t="str">
        <f>_xlfn.CONCAT("(",ROUND(tum_age_data[[#This Row],[crude_Rate_CIL]],1),"-",ROUND(tum_age_data[[#This Row],[crude_Rate_CIU]],1),")")</f>
        <v>(0-3)</v>
      </c>
    </row>
    <row r="124" spans="1:10" x14ac:dyDescent="0.25">
      <c r="A124" t="s">
        <v>18</v>
      </c>
      <c r="B124">
        <v>2011</v>
      </c>
      <c r="C124" t="s">
        <v>40</v>
      </c>
      <c r="D124">
        <v>8</v>
      </c>
      <c r="E124">
        <v>0.1660440017</v>
      </c>
      <c r="F124">
        <v>212291.57354000001</v>
      </c>
      <c r="G124">
        <v>3.7684020455999998</v>
      </c>
      <c r="H124">
        <v>1.1570326577000001</v>
      </c>
      <c r="I124">
        <v>6.3797714334000002</v>
      </c>
      <c r="J124" t="str">
        <f>_xlfn.CONCAT("(",ROUND(tum_age_data[[#This Row],[crude_Rate_CIL]],1),"-",ROUND(tum_age_data[[#This Row],[crude_Rate_CIU]],1),")")</f>
        <v>(1.2-6.4)</v>
      </c>
    </row>
    <row r="125" spans="1:10" x14ac:dyDescent="0.25">
      <c r="A125" t="s">
        <v>10</v>
      </c>
      <c r="B125">
        <v>2011</v>
      </c>
      <c r="C125" t="s">
        <v>40</v>
      </c>
      <c r="D125">
        <v>16</v>
      </c>
      <c r="E125">
        <v>0.33208800329999999</v>
      </c>
      <c r="F125">
        <v>212291.57354000001</v>
      </c>
      <c r="G125">
        <v>7.5368040911999996</v>
      </c>
      <c r="H125">
        <v>3.8437700865000002</v>
      </c>
      <c r="I125">
        <v>11.229838096</v>
      </c>
      <c r="J125" t="str">
        <f>_xlfn.CONCAT("(",ROUND(tum_age_data[[#This Row],[crude_Rate_CIL]],1),"-",ROUND(tum_age_data[[#This Row],[crude_Rate_CIU]],1),")")</f>
        <v>(3.8-11.2)</v>
      </c>
    </row>
    <row r="126" spans="1:10" x14ac:dyDescent="0.25">
      <c r="A126" t="s">
        <v>16</v>
      </c>
      <c r="B126">
        <v>2011</v>
      </c>
      <c r="C126" t="s">
        <v>40</v>
      </c>
      <c r="D126">
        <v>2</v>
      </c>
      <c r="E126">
        <v>4.1511000399999998E-2</v>
      </c>
      <c r="F126">
        <v>212291.57354000001</v>
      </c>
      <c r="G126">
        <v>0.94210051139999995</v>
      </c>
      <c r="H126">
        <v>0</v>
      </c>
      <c r="I126">
        <v>2.2477852053</v>
      </c>
      <c r="J126" t="str">
        <f>_xlfn.CONCAT("(",ROUND(tum_age_data[[#This Row],[crude_Rate_CIL]],1),"-",ROUND(tum_age_data[[#This Row],[crude_Rate_CIU]],1),")")</f>
        <v>(0-2.2)</v>
      </c>
    </row>
    <row r="127" spans="1:10" x14ac:dyDescent="0.25">
      <c r="A127" t="s">
        <v>20</v>
      </c>
      <c r="B127">
        <v>2011</v>
      </c>
      <c r="C127" t="s">
        <v>40</v>
      </c>
      <c r="D127">
        <v>1</v>
      </c>
      <c r="E127">
        <v>2.0755500199999999E-2</v>
      </c>
      <c r="F127">
        <v>212291.57354000001</v>
      </c>
      <c r="G127">
        <v>0.47105025569999998</v>
      </c>
      <c r="H127">
        <v>0</v>
      </c>
      <c r="I127">
        <v>1.3943087568999999</v>
      </c>
      <c r="J127" t="str">
        <f>_xlfn.CONCAT("(",ROUND(tum_age_data[[#This Row],[crude_Rate_CIL]],1),"-",ROUND(tum_age_data[[#This Row],[crude_Rate_CIU]],1),")")</f>
        <v>(0-1.4)</v>
      </c>
    </row>
    <row r="128" spans="1:10" x14ac:dyDescent="0.25">
      <c r="A128" t="s">
        <v>9</v>
      </c>
      <c r="B128">
        <v>2011</v>
      </c>
      <c r="C128" t="s">
        <v>40</v>
      </c>
      <c r="D128">
        <v>21</v>
      </c>
      <c r="E128">
        <v>0.43586550439999999</v>
      </c>
      <c r="F128">
        <v>212291.57354000001</v>
      </c>
      <c r="G128">
        <v>9.8920553696999995</v>
      </c>
      <c r="H128">
        <v>5.6611534020000001</v>
      </c>
      <c r="I128">
        <v>14.122957337000001</v>
      </c>
      <c r="J128" t="str">
        <f>_xlfn.CONCAT("(",ROUND(tum_age_data[[#This Row],[crude_Rate_CIL]],1),"-",ROUND(tum_age_data[[#This Row],[crude_Rate_CIU]],1),")")</f>
        <v>(5.7-14.1)</v>
      </c>
    </row>
    <row r="129" spans="1:10" x14ac:dyDescent="0.25">
      <c r="A129" t="s">
        <v>12</v>
      </c>
      <c r="B129">
        <v>2011</v>
      </c>
      <c r="C129" t="s">
        <v>40</v>
      </c>
      <c r="D129">
        <v>4</v>
      </c>
      <c r="E129">
        <v>8.3022000799999995E-2</v>
      </c>
      <c r="F129">
        <v>212291.57354000001</v>
      </c>
      <c r="G129">
        <v>1.8842010227999999</v>
      </c>
      <c r="H129">
        <v>3.7684020499999998E-2</v>
      </c>
      <c r="I129">
        <v>3.7307180250999998</v>
      </c>
      <c r="J129" t="str">
        <f>_xlfn.CONCAT("(",ROUND(tum_age_data[[#This Row],[crude_Rate_CIL]],1),"-",ROUND(tum_age_data[[#This Row],[crude_Rate_CIU]],1),")")</f>
        <v>(0-3.7)</v>
      </c>
    </row>
    <row r="130" spans="1:10" x14ac:dyDescent="0.25">
      <c r="A130" t="s">
        <v>10</v>
      </c>
      <c r="B130">
        <v>2011</v>
      </c>
      <c r="C130" t="s">
        <v>41</v>
      </c>
      <c r="D130">
        <v>5</v>
      </c>
      <c r="E130">
        <v>0.10377750099999999</v>
      </c>
      <c r="F130">
        <v>99747.703724000006</v>
      </c>
      <c r="G130">
        <v>5.0126467210000003</v>
      </c>
      <c r="H130">
        <v>0.61886814540000001</v>
      </c>
      <c r="I130">
        <v>9.4064252966000002</v>
      </c>
      <c r="J130" t="str">
        <f>_xlfn.CONCAT("(",ROUND(tum_age_data[[#This Row],[crude_Rate_CIL]],1),"-",ROUND(tum_age_data[[#This Row],[crude_Rate_CIU]],1),")")</f>
        <v>(0.6-9.4)</v>
      </c>
    </row>
    <row r="131" spans="1:10" x14ac:dyDescent="0.25">
      <c r="A131" t="s">
        <v>13</v>
      </c>
      <c r="B131">
        <v>2011</v>
      </c>
      <c r="C131" t="s">
        <v>41</v>
      </c>
      <c r="D131">
        <v>2</v>
      </c>
      <c r="E131">
        <v>4.1511000399999998E-2</v>
      </c>
      <c r="F131">
        <v>99747.703724000006</v>
      </c>
      <c r="G131">
        <v>2.0050586884000001</v>
      </c>
      <c r="H131">
        <v>0</v>
      </c>
      <c r="I131">
        <v>4.7839282551000002</v>
      </c>
      <c r="J131" t="str">
        <f>_xlfn.CONCAT("(",ROUND(tum_age_data[[#This Row],[crude_Rate_CIL]],1),"-",ROUND(tum_age_data[[#This Row],[crude_Rate_CIU]],1),")")</f>
        <v>(0-4.8)</v>
      </c>
    </row>
    <row r="132" spans="1:10" x14ac:dyDescent="0.25">
      <c r="A132" t="s">
        <v>20</v>
      </c>
      <c r="B132">
        <v>2011</v>
      </c>
      <c r="C132" t="s">
        <v>41</v>
      </c>
      <c r="D132">
        <v>1</v>
      </c>
      <c r="E132">
        <v>2.0755500199999999E-2</v>
      </c>
      <c r="F132">
        <v>99747.703724000006</v>
      </c>
      <c r="G132">
        <v>1.0025293442000001</v>
      </c>
      <c r="H132">
        <v>0</v>
      </c>
      <c r="I132">
        <v>2.9674868588000001</v>
      </c>
      <c r="J132" t="str">
        <f>_xlfn.CONCAT("(",ROUND(tum_age_data[[#This Row],[crude_Rate_CIL]],1),"-",ROUND(tum_age_data[[#This Row],[crude_Rate_CIU]],1),")")</f>
        <v>(0-3)</v>
      </c>
    </row>
    <row r="133" spans="1:10" x14ac:dyDescent="0.25">
      <c r="A133" t="s">
        <v>11</v>
      </c>
      <c r="B133">
        <v>2011</v>
      </c>
      <c r="C133" t="s">
        <v>41</v>
      </c>
      <c r="D133">
        <v>3</v>
      </c>
      <c r="E133">
        <v>6.2266500599999997E-2</v>
      </c>
      <c r="F133">
        <v>99747.703724000006</v>
      </c>
      <c r="G133">
        <v>3.0075880326000002</v>
      </c>
      <c r="H133">
        <v>0</v>
      </c>
      <c r="I133">
        <v>6.4109942826999999</v>
      </c>
      <c r="J133" t="str">
        <f>_xlfn.CONCAT("(",ROUND(tum_age_data[[#This Row],[crude_Rate_CIL]],1),"-",ROUND(tum_age_data[[#This Row],[crude_Rate_CIU]],1),")")</f>
        <v>(0-6.4)</v>
      </c>
    </row>
    <row r="134" spans="1:10" x14ac:dyDescent="0.25">
      <c r="A134" t="s">
        <v>16</v>
      </c>
      <c r="B134">
        <v>2011</v>
      </c>
      <c r="C134" t="s">
        <v>41</v>
      </c>
      <c r="D134">
        <v>1</v>
      </c>
      <c r="E134">
        <v>2.0755500199999999E-2</v>
      </c>
      <c r="F134">
        <v>99747.703724000006</v>
      </c>
      <c r="G134">
        <v>1.0025293442000001</v>
      </c>
      <c r="H134">
        <v>0</v>
      </c>
      <c r="I134">
        <v>2.9674868588000001</v>
      </c>
      <c r="J134" t="str">
        <f>_xlfn.CONCAT("(",ROUND(tum_age_data[[#This Row],[crude_Rate_CIL]],1),"-",ROUND(tum_age_data[[#This Row],[crude_Rate_CIU]],1),")")</f>
        <v>(0-3)</v>
      </c>
    </row>
    <row r="135" spans="1:10" x14ac:dyDescent="0.25">
      <c r="A135" t="s">
        <v>22</v>
      </c>
      <c r="B135">
        <v>2011</v>
      </c>
      <c r="C135" t="s">
        <v>41</v>
      </c>
      <c r="D135">
        <v>6</v>
      </c>
      <c r="E135">
        <v>0.12453300119999999</v>
      </c>
      <c r="F135">
        <v>99747.703724000006</v>
      </c>
      <c r="G135">
        <v>6.0151760652000004</v>
      </c>
      <c r="H135">
        <v>1.2020327880999999</v>
      </c>
      <c r="I135">
        <v>10.828319342</v>
      </c>
      <c r="J135" t="str">
        <f>_xlfn.CONCAT("(",ROUND(tum_age_data[[#This Row],[crude_Rate_CIL]],1),"-",ROUND(tum_age_data[[#This Row],[crude_Rate_CIU]],1),")")</f>
        <v>(1.2-10.8)</v>
      </c>
    </row>
    <row r="136" spans="1:10" x14ac:dyDescent="0.25">
      <c r="A136" t="s">
        <v>12</v>
      </c>
      <c r="B136">
        <v>2011</v>
      </c>
      <c r="C136" t="s">
        <v>41</v>
      </c>
      <c r="D136">
        <v>4</v>
      </c>
      <c r="E136">
        <v>8.3022000799999995E-2</v>
      </c>
      <c r="F136">
        <v>99747.703724000006</v>
      </c>
      <c r="G136">
        <v>4.0101173768000002</v>
      </c>
      <c r="H136">
        <v>8.0202347500000007E-2</v>
      </c>
      <c r="I136">
        <v>7.9400324061000003</v>
      </c>
      <c r="J136" t="str">
        <f>_xlfn.CONCAT("(",ROUND(tum_age_data[[#This Row],[crude_Rate_CIL]],1),"-",ROUND(tum_age_data[[#This Row],[crude_Rate_CIU]],1),")")</f>
        <v>(0.1-7.9)</v>
      </c>
    </row>
    <row r="137" spans="1:10" x14ac:dyDescent="0.25">
      <c r="A137" t="s">
        <v>21</v>
      </c>
      <c r="B137">
        <v>2011</v>
      </c>
      <c r="C137" t="s">
        <v>41</v>
      </c>
      <c r="D137">
        <v>2</v>
      </c>
      <c r="E137">
        <v>4.1511000399999998E-2</v>
      </c>
      <c r="F137">
        <v>99747.703724000006</v>
      </c>
      <c r="G137">
        <v>2.0050586884000001</v>
      </c>
      <c r="H137">
        <v>0</v>
      </c>
      <c r="I137">
        <v>4.7839282551000002</v>
      </c>
      <c r="J137" t="str">
        <f>_xlfn.CONCAT("(",ROUND(tum_age_data[[#This Row],[crude_Rate_CIL]],1),"-",ROUND(tum_age_data[[#This Row],[crude_Rate_CIU]],1),")")</f>
        <v>(0-4.8)</v>
      </c>
    </row>
    <row r="138" spans="1:10" x14ac:dyDescent="0.25">
      <c r="A138" t="s">
        <v>17</v>
      </c>
      <c r="B138">
        <v>2011</v>
      </c>
      <c r="C138" t="s">
        <v>41</v>
      </c>
      <c r="D138">
        <v>1</v>
      </c>
      <c r="E138">
        <v>2.0755500199999999E-2</v>
      </c>
      <c r="F138">
        <v>99747.703724000006</v>
      </c>
      <c r="G138">
        <v>1.0025293442000001</v>
      </c>
      <c r="H138">
        <v>0</v>
      </c>
      <c r="I138">
        <v>2.9674868588000001</v>
      </c>
      <c r="J138" t="str">
        <f>_xlfn.CONCAT("(",ROUND(tum_age_data[[#This Row],[crude_Rate_CIL]],1),"-",ROUND(tum_age_data[[#This Row],[crude_Rate_CIU]],1),")")</f>
        <v>(0-3)</v>
      </c>
    </row>
    <row r="139" spans="1:10" x14ac:dyDescent="0.25">
      <c r="A139" t="s">
        <v>15</v>
      </c>
      <c r="B139">
        <v>2011</v>
      </c>
      <c r="C139" t="s">
        <v>41</v>
      </c>
      <c r="D139">
        <v>8</v>
      </c>
      <c r="E139">
        <v>0.1660440017</v>
      </c>
      <c r="F139">
        <v>99747.703724000006</v>
      </c>
      <c r="G139">
        <v>8.0202347536000005</v>
      </c>
      <c r="H139">
        <v>2.4624956201999999</v>
      </c>
      <c r="I139">
        <v>13.577973887000001</v>
      </c>
      <c r="J139" t="str">
        <f>_xlfn.CONCAT("(",ROUND(tum_age_data[[#This Row],[crude_Rate_CIL]],1),"-",ROUND(tum_age_data[[#This Row],[crude_Rate_CIU]],1),")")</f>
        <v>(2.5-13.6)</v>
      </c>
    </row>
    <row r="140" spans="1:10" x14ac:dyDescent="0.25">
      <c r="A140" t="s">
        <v>23</v>
      </c>
      <c r="B140">
        <v>2011</v>
      </c>
      <c r="C140" t="s">
        <v>41</v>
      </c>
      <c r="D140">
        <v>5</v>
      </c>
      <c r="E140">
        <v>0.10377750099999999</v>
      </c>
      <c r="F140">
        <v>99747.703724000006</v>
      </c>
      <c r="G140">
        <v>5.0126467210000003</v>
      </c>
      <c r="H140">
        <v>0.61886814540000001</v>
      </c>
      <c r="I140">
        <v>9.4064252966000002</v>
      </c>
      <c r="J140" t="str">
        <f>_xlfn.CONCAT("(",ROUND(tum_age_data[[#This Row],[crude_Rate_CIL]],1),"-",ROUND(tum_age_data[[#This Row],[crude_Rate_CIU]],1),")")</f>
        <v>(0.6-9.4)</v>
      </c>
    </row>
    <row r="141" spans="1:10" x14ac:dyDescent="0.25">
      <c r="A141" t="s">
        <v>9</v>
      </c>
      <c r="B141">
        <v>2011</v>
      </c>
      <c r="C141" t="s">
        <v>41</v>
      </c>
      <c r="D141">
        <v>10</v>
      </c>
      <c r="E141">
        <v>0.2075550021</v>
      </c>
      <c r="F141">
        <v>99747.703724000006</v>
      </c>
      <c r="G141">
        <v>10.025293442000001</v>
      </c>
      <c r="H141">
        <v>3.8115521903</v>
      </c>
      <c r="I141">
        <v>16.239034694000001</v>
      </c>
      <c r="J141" t="str">
        <f>_xlfn.CONCAT("(",ROUND(tum_age_data[[#This Row],[crude_Rate_CIL]],1),"-",ROUND(tum_age_data[[#This Row],[crude_Rate_CIU]],1),")")</f>
        <v>(3.8-16.2)</v>
      </c>
    </row>
    <row r="142" spans="1:10" x14ac:dyDescent="0.25">
      <c r="A142" t="s">
        <v>13</v>
      </c>
      <c r="B142">
        <v>2011</v>
      </c>
      <c r="C142" t="s">
        <v>42</v>
      </c>
      <c r="D142">
        <v>2</v>
      </c>
      <c r="E142">
        <v>4.1511000399999998E-2</v>
      </c>
      <c r="F142">
        <v>33416.193806000003</v>
      </c>
      <c r="G142">
        <v>5.9851220985999998</v>
      </c>
      <c r="H142">
        <v>0</v>
      </c>
      <c r="I142">
        <v>14.280078125999999</v>
      </c>
      <c r="J142" t="str">
        <f>_xlfn.CONCAT("(",ROUND(tum_age_data[[#This Row],[crude_Rate_CIL]],1),"-",ROUND(tum_age_data[[#This Row],[crude_Rate_CIU]],1),")")</f>
        <v>(0-14.3)</v>
      </c>
    </row>
    <row r="143" spans="1:10" x14ac:dyDescent="0.25">
      <c r="A143" t="s">
        <v>14</v>
      </c>
      <c r="B143">
        <v>2011</v>
      </c>
      <c r="C143" t="s">
        <v>42</v>
      </c>
      <c r="D143">
        <v>2</v>
      </c>
      <c r="E143">
        <v>4.1511000399999998E-2</v>
      </c>
      <c r="F143">
        <v>33416.193806000003</v>
      </c>
      <c r="G143">
        <v>5.9851220985999998</v>
      </c>
      <c r="H143">
        <v>0</v>
      </c>
      <c r="I143">
        <v>14.280078125999999</v>
      </c>
      <c r="J143" t="str">
        <f>_xlfn.CONCAT("(",ROUND(tum_age_data[[#This Row],[crude_Rate_CIL]],1),"-",ROUND(tum_age_data[[#This Row],[crude_Rate_CIU]],1),")")</f>
        <v>(0-14.3)</v>
      </c>
    </row>
    <row r="144" spans="1:10" x14ac:dyDescent="0.25">
      <c r="A144" t="s">
        <v>16</v>
      </c>
      <c r="B144">
        <v>2011</v>
      </c>
      <c r="C144" t="s">
        <v>42</v>
      </c>
      <c r="D144">
        <v>1</v>
      </c>
      <c r="E144">
        <v>2.0755500199999999E-2</v>
      </c>
      <c r="F144">
        <v>33416.193806000003</v>
      </c>
      <c r="G144">
        <v>2.9925610492999999</v>
      </c>
      <c r="H144">
        <v>0</v>
      </c>
      <c r="I144">
        <v>8.8579807058999993</v>
      </c>
      <c r="J144" t="str">
        <f>_xlfn.CONCAT("(",ROUND(tum_age_data[[#This Row],[crude_Rate_CIL]],1),"-",ROUND(tum_age_data[[#This Row],[crude_Rate_CIU]],1),")")</f>
        <v>(0-8.9)</v>
      </c>
    </row>
    <row r="145" spans="1:10" x14ac:dyDescent="0.25">
      <c r="A145" t="s">
        <v>17</v>
      </c>
      <c r="B145">
        <v>2011</v>
      </c>
      <c r="C145" t="s">
        <v>42</v>
      </c>
      <c r="D145">
        <v>2</v>
      </c>
      <c r="E145">
        <v>4.1511000399999998E-2</v>
      </c>
      <c r="F145">
        <v>33416.193806000003</v>
      </c>
      <c r="G145">
        <v>5.9851220985999998</v>
      </c>
      <c r="H145">
        <v>0</v>
      </c>
      <c r="I145">
        <v>14.280078125999999</v>
      </c>
      <c r="J145" t="str">
        <f>_xlfn.CONCAT("(",ROUND(tum_age_data[[#This Row],[crude_Rate_CIL]],1),"-",ROUND(tum_age_data[[#This Row],[crude_Rate_CIU]],1),")")</f>
        <v>(0-14.3)</v>
      </c>
    </row>
    <row r="146" spans="1:10" x14ac:dyDescent="0.25">
      <c r="A146" t="s">
        <v>15</v>
      </c>
      <c r="B146">
        <v>2011</v>
      </c>
      <c r="C146" t="s">
        <v>42</v>
      </c>
      <c r="D146">
        <v>2</v>
      </c>
      <c r="E146">
        <v>4.1511000399999998E-2</v>
      </c>
      <c r="F146">
        <v>33416.193806000003</v>
      </c>
      <c r="G146">
        <v>5.9851220985999998</v>
      </c>
      <c r="H146">
        <v>0</v>
      </c>
      <c r="I146">
        <v>14.280078125999999</v>
      </c>
      <c r="J146" t="str">
        <f>_xlfn.CONCAT("(",ROUND(tum_age_data[[#This Row],[crude_Rate_CIL]],1),"-",ROUND(tum_age_data[[#This Row],[crude_Rate_CIU]],1),")")</f>
        <v>(0-14.3)</v>
      </c>
    </row>
    <row r="147" spans="1:10" x14ac:dyDescent="0.25">
      <c r="A147" t="s">
        <v>11</v>
      </c>
      <c r="B147">
        <v>2011</v>
      </c>
      <c r="C147" t="s">
        <v>42</v>
      </c>
      <c r="D147">
        <v>1</v>
      </c>
      <c r="E147">
        <v>2.0755500199999999E-2</v>
      </c>
      <c r="F147">
        <v>33416.193806000003</v>
      </c>
      <c r="G147">
        <v>2.9925610492999999</v>
      </c>
      <c r="H147">
        <v>0</v>
      </c>
      <c r="I147">
        <v>8.8579807058999993</v>
      </c>
      <c r="J147" t="str">
        <f>_xlfn.CONCAT("(",ROUND(tum_age_data[[#This Row],[crude_Rate_CIL]],1),"-",ROUND(tum_age_data[[#This Row],[crude_Rate_CIU]],1),")")</f>
        <v>(0-8.9)</v>
      </c>
    </row>
    <row r="148" spans="1:10" x14ac:dyDescent="0.25">
      <c r="A148" t="s">
        <v>23</v>
      </c>
      <c r="B148">
        <v>2011</v>
      </c>
      <c r="C148" t="s">
        <v>42</v>
      </c>
      <c r="D148">
        <v>3</v>
      </c>
      <c r="E148">
        <v>6.2266500599999997E-2</v>
      </c>
      <c r="F148">
        <v>33416.193806000003</v>
      </c>
      <c r="G148">
        <v>8.9776831479000005</v>
      </c>
      <c r="H148">
        <v>0</v>
      </c>
      <c r="I148">
        <v>19.136888000999999</v>
      </c>
      <c r="J148" t="str">
        <f>_xlfn.CONCAT("(",ROUND(tum_age_data[[#This Row],[crude_Rate_CIL]],1),"-",ROUND(tum_age_data[[#This Row],[crude_Rate_CIU]],1),")")</f>
        <v>(0-19.1)</v>
      </c>
    </row>
    <row r="149" spans="1:10" x14ac:dyDescent="0.25">
      <c r="A149" t="s">
        <v>22</v>
      </c>
      <c r="B149">
        <v>2011</v>
      </c>
      <c r="C149" t="s">
        <v>42</v>
      </c>
      <c r="D149">
        <v>1</v>
      </c>
      <c r="E149">
        <v>2.0755500199999999E-2</v>
      </c>
      <c r="F149">
        <v>33416.193806000003</v>
      </c>
      <c r="G149">
        <v>2.9925610492999999</v>
      </c>
      <c r="H149">
        <v>0</v>
      </c>
      <c r="I149">
        <v>8.8579807058999993</v>
      </c>
      <c r="J149" t="str">
        <f>_xlfn.CONCAT("(",ROUND(tum_age_data[[#This Row],[crude_Rate_CIL]],1),"-",ROUND(tum_age_data[[#This Row],[crude_Rate_CIU]],1),")")</f>
        <v>(0-8.9)</v>
      </c>
    </row>
    <row r="150" spans="1:10" x14ac:dyDescent="0.25">
      <c r="A150" t="s">
        <v>10</v>
      </c>
      <c r="B150">
        <v>2011</v>
      </c>
      <c r="C150" t="s">
        <v>42</v>
      </c>
      <c r="D150">
        <v>4</v>
      </c>
      <c r="E150">
        <v>8.3022000799999995E-2</v>
      </c>
      <c r="F150">
        <v>33416.193806000003</v>
      </c>
      <c r="G150">
        <v>11.970244197</v>
      </c>
      <c r="H150">
        <v>0.2394048839</v>
      </c>
      <c r="I150">
        <v>23.70108351</v>
      </c>
      <c r="J150" t="str">
        <f>_xlfn.CONCAT("(",ROUND(tum_age_data[[#This Row],[crude_Rate_CIL]],1),"-",ROUND(tum_age_data[[#This Row],[crude_Rate_CIU]],1),")")</f>
        <v>(0.2-23.7)</v>
      </c>
    </row>
    <row r="151" spans="1:10" x14ac:dyDescent="0.25">
      <c r="A151" t="s">
        <v>22</v>
      </c>
      <c r="B151">
        <v>2012</v>
      </c>
      <c r="C151" t="s">
        <v>43</v>
      </c>
      <c r="D151">
        <v>1</v>
      </c>
      <c r="E151">
        <v>2.0755500199999999E-2</v>
      </c>
      <c r="F151">
        <v>34516.132491999997</v>
      </c>
      <c r="G151">
        <v>2.8971959711999999</v>
      </c>
      <c r="H151">
        <v>0</v>
      </c>
      <c r="I151">
        <v>8.5757000749000003</v>
      </c>
      <c r="J151" t="str">
        <f>_xlfn.CONCAT("(",ROUND(tum_age_data[[#This Row],[crude_Rate_CIL]],1),"-",ROUND(tum_age_data[[#This Row],[crude_Rate_CIU]],1),")")</f>
        <v>(0-8.6)</v>
      </c>
    </row>
    <row r="152" spans="1:10" x14ac:dyDescent="0.25">
      <c r="A152" t="s">
        <v>22</v>
      </c>
      <c r="B152">
        <v>2012</v>
      </c>
      <c r="C152" s="29" t="s">
        <v>48</v>
      </c>
      <c r="D152">
        <v>1</v>
      </c>
      <c r="E152">
        <v>2.0755500199999999E-2</v>
      </c>
      <c r="F152">
        <v>149531.01894000001</v>
      </c>
      <c r="G152">
        <v>0.66875756419999999</v>
      </c>
      <c r="H152">
        <v>0</v>
      </c>
      <c r="I152">
        <v>1.9795223901000001</v>
      </c>
      <c r="J152" t="str">
        <f>_xlfn.CONCAT("(",ROUND(tum_age_data[[#This Row],[crude_Rate_CIL]],1),"-",ROUND(tum_age_data[[#This Row],[crude_Rate_CIU]],1),")")</f>
        <v>(0-2)</v>
      </c>
    </row>
    <row r="153" spans="1:10" x14ac:dyDescent="0.25">
      <c r="A153" t="s">
        <v>17</v>
      </c>
      <c r="B153">
        <v>2012</v>
      </c>
      <c r="C153" t="s">
        <v>35</v>
      </c>
      <c r="D153">
        <v>1</v>
      </c>
      <c r="E153">
        <v>2.0755500199999999E-2</v>
      </c>
      <c r="F153">
        <v>368736.67437999998</v>
      </c>
      <c r="G153">
        <v>0.271196241</v>
      </c>
      <c r="H153">
        <v>0</v>
      </c>
      <c r="I153">
        <v>0.80274087329999999</v>
      </c>
      <c r="J153" t="str">
        <f>_xlfn.CONCAT("(",ROUND(tum_age_data[[#This Row],[crude_Rate_CIL]],1),"-",ROUND(tum_age_data[[#This Row],[crude_Rate_CIU]],1),")")</f>
        <v>(0-0.8)</v>
      </c>
    </row>
    <row r="154" spans="1:10" x14ac:dyDescent="0.25">
      <c r="A154" t="s">
        <v>17</v>
      </c>
      <c r="B154">
        <v>2012</v>
      </c>
      <c r="C154" t="s">
        <v>36</v>
      </c>
      <c r="D154">
        <v>2</v>
      </c>
      <c r="E154">
        <v>4.1511000399999998E-2</v>
      </c>
      <c r="F154">
        <v>372982.56179000001</v>
      </c>
      <c r="G154">
        <v>0.5362180983</v>
      </c>
      <c r="H154">
        <v>0</v>
      </c>
      <c r="I154">
        <v>1.2793784672999999</v>
      </c>
      <c r="J154" t="str">
        <f>_xlfn.CONCAT("(",ROUND(tum_age_data[[#This Row],[crude_Rate_CIL]],1),"-",ROUND(tum_age_data[[#This Row],[crude_Rate_CIU]],1),")")</f>
        <v>(0-1.3)</v>
      </c>
    </row>
    <row r="155" spans="1:10" x14ac:dyDescent="0.25">
      <c r="A155" t="s">
        <v>10</v>
      </c>
      <c r="B155">
        <v>2012</v>
      </c>
      <c r="C155" t="s">
        <v>36</v>
      </c>
      <c r="D155">
        <v>1</v>
      </c>
      <c r="E155">
        <v>2.0755500199999999E-2</v>
      </c>
      <c r="F155">
        <v>372982.56179000001</v>
      </c>
      <c r="G155">
        <v>0.2681090492</v>
      </c>
      <c r="H155">
        <v>0</v>
      </c>
      <c r="I155">
        <v>0.79360278559999997</v>
      </c>
      <c r="J155" t="str">
        <f>_xlfn.CONCAT("(",ROUND(tum_age_data[[#This Row],[crude_Rate_CIL]],1),"-",ROUND(tum_age_data[[#This Row],[crude_Rate_CIU]],1),")")</f>
        <v>(0-0.8)</v>
      </c>
    </row>
    <row r="156" spans="1:10" x14ac:dyDescent="0.25">
      <c r="A156" t="s">
        <v>15</v>
      </c>
      <c r="B156">
        <v>2012</v>
      </c>
      <c r="C156" t="s">
        <v>36</v>
      </c>
      <c r="D156">
        <v>1</v>
      </c>
      <c r="E156">
        <v>2.0755500199999999E-2</v>
      </c>
      <c r="F156">
        <v>372982.56179000001</v>
      </c>
      <c r="G156">
        <v>0.2681090492</v>
      </c>
      <c r="H156">
        <v>0</v>
      </c>
      <c r="I156">
        <v>0.79360278559999997</v>
      </c>
      <c r="J156" t="str">
        <f>_xlfn.CONCAT("(",ROUND(tum_age_data[[#This Row],[crude_Rate_CIL]],1),"-",ROUND(tum_age_data[[#This Row],[crude_Rate_CIU]],1),")")</f>
        <v>(0-0.8)</v>
      </c>
    </row>
    <row r="157" spans="1:10" x14ac:dyDescent="0.25">
      <c r="A157" t="s">
        <v>13</v>
      </c>
      <c r="B157">
        <v>2012</v>
      </c>
      <c r="C157" t="s">
        <v>37</v>
      </c>
      <c r="D157">
        <v>1</v>
      </c>
      <c r="E157">
        <v>2.0755500199999999E-2</v>
      </c>
      <c r="F157">
        <v>389725.33645</v>
      </c>
      <c r="G157">
        <v>0.25659096460000003</v>
      </c>
      <c r="H157">
        <v>0</v>
      </c>
      <c r="I157">
        <v>0.75950925520000001</v>
      </c>
      <c r="J157" t="str">
        <f>_xlfn.CONCAT("(",ROUND(tum_age_data[[#This Row],[crude_Rate_CIL]],1),"-",ROUND(tum_age_data[[#This Row],[crude_Rate_CIU]],1),")")</f>
        <v>(0-0.8)</v>
      </c>
    </row>
    <row r="158" spans="1:10" x14ac:dyDescent="0.25">
      <c r="A158" t="s">
        <v>9</v>
      </c>
      <c r="B158">
        <v>2012</v>
      </c>
      <c r="C158" t="s">
        <v>37</v>
      </c>
      <c r="D158">
        <v>3</v>
      </c>
      <c r="E158">
        <v>6.2266500599999997E-2</v>
      </c>
      <c r="F158">
        <v>389725.33645</v>
      </c>
      <c r="G158">
        <v>0.76977289370000002</v>
      </c>
      <c r="H158">
        <v>0</v>
      </c>
      <c r="I158">
        <v>1.6408529250999999</v>
      </c>
      <c r="J158" t="str">
        <f>_xlfn.CONCAT("(",ROUND(tum_age_data[[#This Row],[crude_Rate_CIL]],1),"-",ROUND(tum_age_data[[#This Row],[crude_Rate_CIU]],1),")")</f>
        <v>(0-1.6)</v>
      </c>
    </row>
    <row r="159" spans="1:10" x14ac:dyDescent="0.25">
      <c r="A159" t="s">
        <v>23</v>
      </c>
      <c r="B159">
        <v>2012</v>
      </c>
      <c r="C159" t="s">
        <v>37</v>
      </c>
      <c r="D159">
        <v>3</v>
      </c>
      <c r="E159">
        <v>6.2266500599999997E-2</v>
      </c>
      <c r="F159">
        <v>389725.33645</v>
      </c>
      <c r="G159">
        <v>0.76977289370000002</v>
      </c>
      <c r="H159">
        <v>0</v>
      </c>
      <c r="I159">
        <v>1.6408529250999999</v>
      </c>
      <c r="J159" t="str">
        <f>_xlfn.CONCAT("(",ROUND(tum_age_data[[#This Row],[crude_Rate_CIL]],1),"-",ROUND(tum_age_data[[#This Row],[crude_Rate_CIU]],1),")")</f>
        <v>(0-1.6)</v>
      </c>
    </row>
    <row r="160" spans="1:10" x14ac:dyDescent="0.25">
      <c r="A160" t="s">
        <v>10</v>
      </c>
      <c r="B160">
        <v>2012</v>
      </c>
      <c r="C160" t="s">
        <v>37</v>
      </c>
      <c r="D160">
        <v>1</v>
      </c>
      <c r="E160">
        <v>2.0755500199999999E-2</v>
      </c>
      <c r="F160">
        <v>389725.33645</v>
      </c>
      <c r="G160">
        <v>0.25659096460000003</v>
      </c>
      <c r="H160">
        <v>0</v>
      </c>
      <c r="I160">
        <v>0.75950925520000001</v>
      </c>
      <c r="J160" t="str">
        <f>_xlfn.CONCAT("(",ROUND(tum_age_data[[#This Row],[crude_Rate_CIL]],1),"-",ROUND(tum_age_data[[#This Row],[crude_Rate_CIU]],1),")")</f>
        <v>(0-0.8)</v>
      </c>
    </row>
    <row r="161" spans="1:10" x14ac:dyDescent="0.25">
      <c r="A161" t="s">
        <v>17</v>
      </c>
      <c r="B161">
        <v>2012</v>
      </c>
      <c r="C161" t="s">
        <v>37</v>
      </c>
      <c r="D161">
        <v>4</v>
      </c>
      <c r="E161">
        <v>8.3022000799999995E-2</v>
      </c>
      <c r="F161">
        <v>389725.33645</v>
      </c>
      <c r="G161">
        <v>1.0263638583000001</v>
      </c>
      <c r="H161">
        <v>2.0527277199999999E-2</v>
      </c>
      <c r="I161">
        <v>2.0322004395</v>
      </c>
      <c r="J161" t="str">
        <f>_xlfn.CONCAT("(",ROUND(tum_age_data[[#This Row],[crude_Rate_CIL]],1),"-",ROUND(tum_age_data[[#This Row],[crude_Rate_CIU]],1),")")</f>
        <v>(0-2)</v>
      </c>
    </row>
    <row r="162" spans="1:10" x14ac:dyDescent="0.25">
      <c r="A162" t="s">
        <v>11</v>
      </c>
      <c r="B162">
        <v>2012</v>
      </c>
      <c r="C162" t="s">
        <v>37</v>
      </c>
      <c r="D162">
        <v>1</v>
      </c>
      <c r="E162">
        <v>2.0755500199999999E-2</v>
      </c>
      <c r="F162">
        <v>389725.33645</v>
      </c>
      <c r="G162">
        <v>0.25659096460000003</v>
      </c>
      <c r="H162">
        <v>0</v>
      </c>
      <c r="I162">
        <v>0.75950925520000001</v>
      </c>
      <c r="J162" t="str">
        <f>_xlfn.CONCAT("(",ROUND(tum_age_data[[#This Row],[crude_Rate_CIL]],1),"-",ROUND(tum_age_data[[#This Row],[crude_Rate_CIU]],1),")")</f>
        <v>(0-0.8)</v>
      </c>
    </row>
    <row r="163" spans="1:10" x14ac:dyDescent="0.25">
      <c r="A163" t="s">
        <v>15</v>
      </c>
      <c r="B163">
        <v>2012</v>
      </c>
      <c r="C163" t="s">
        <v>37</v>
      </c>
      <c r="D163">
        <v>2</v>
      </c>
      <c r="E163">
        <v>4.1511000399999998E-2</v>
      </c>
      <c r="F163">
        <v>389725.33645</v>
      </c>
      <c r="G163">
        <v>0.51318192920000005</v>
      </c>
      <c r="H163">
        <v>0</v>
      </c>
      <c r="I163">
        <v>1.2244157965</v>
      </c>
      <c r="J163" t="str">
        <f>_xlfn.CONCAT("(",ROUND(tum_age_data[[#This Row],[crude_Rate_CIL]],1),"-",ROUND(tum_age_data[[#This Row],[crude_Rate_CIU]],1),")")</f>
        <v>(0-1.2)</v>
      </c>
    </row>
    <row r="164" spans="1:10" x14ac:dyDescent="0.25">
      <c r="A164" t="s">
        <v>13</v>
      </c>
      <c r="B164">
        <v>2012</v>
      </c>
      <c r="C164" t="s">
        <v>38</v>
      </c>
      <c r="D164">
        <v>1</v>
      </c>
      <c r="E164">
        <v>2.0755500199999999E-2</v>
      </c>
      <c r="F164">
        <v>375197.10797999997</v>
      </c>
      <c r="G164">
        <v>0.26652657460000001</v>
      </c>
      <c r="H164">
        <v>0</v>
      </c>
      <c r="I164">
        <v>0.78891866089999996</v>
      </c>
      <c r="J164" t="str">
        <f>_xlfn.CONCAT("(",ROUND(tum_age_data[[#This Row],[crude_Rate_CIL]],1),"-",ROUND(tum_age_data[[#This Row],[crude_Rate_CIU]],1),")")</f>
        <v>(0-0.8)</v>
      </c>
    </row>
    <row r="165" spans="1:10" x14ac:dyDescent="0.25">
      <c r="A165" t="s">
        <v>12</v>
      </c>
      <c r="B165">
        <v>2012</v>
      </c>
      <c r="C165" t="s">
        <v>38</v>
      </c>
      <c r="D165">
        <v>1</v>
      </c>
      <c r="E165">
        <v>2.0755500199999999E-2</v>
      </c>
      <c r="F165">
        <v>375197.10797999997</v>
      </c>
      <c r="G165">
        <v>0.26652657460000001</v>
      </c>
      <c r="H165">
        <v>0</v>
      </c>
      <c r="I165">
        <v>0.78891866089999996</v>
      </c>
      <c r="J165" t="str">
        <f>_xlfn.CONCAT("(",ROUND(tum_age_data[[#This Row],[crude_Rate_CIL]],1),"-",ROUND(tum_age_data[[#This Row],[crude_Rate_CIU]],1),")")</f>
        <v>(0-0.8)</v>
      </c>
    </row>
    <row r="166" spans="1:10" x14ac:dyDescent="0.25">
      <c r="A166" t="s">
        <v>21</v>
      </c>
      <c r="B166">
        <v>2012</v>
      </c>
      <c r="C166" t="s">
        <v>38</v>
      </c>
      <c r="D166">
        <v>1</v>
      </c>
      <c r="E166">
        <v>2.0755500199999999E-2</v>
      </c>
      <c r="F166">
        <v>375197.10797999997</v>
      </c>
      <c r="G166">
        <v>0.26652657460000001</v>
      </c>
      <c r="H166">
        <v>0</v>
      </c>
      <c r="I166">
        <v>0.78891866089999996</v>
      </c>
      <c r="J166" t="str">
        <f>_xlfn.CONCAT("(",ROUND(tum_age_data[[#This Row],[crude_Rate_CIL]],1),"-",ROUND(tum_age_data[[#This Row],[crude_Rate_CIU]],1),")")</f>
        <v>(0-0.8)</v>
      </c>
    </row>
    <row r="167" spans="1:10" x14ac:dyDescent="0.25">
      <c r="A167" t="s">
        <v>22</v>
      </c>
      <c r="B167">
        <v>2012</v>
      </c>
      <c r="C167" t="s">
        <v>38</v>
      </c>
      <c r="D167">
        <v>1</v>
      </c>
      <c r="E167">
        <v>2.0755500199999999E-2</v>
      </c>
      <c r="F167">
        <v>375197.10797999997</v>
      </c>
      <c r="G167">
        <v>0.26652657460000001</v>
      </c>
      <c r="H167">
        <v>0</v>
      </c>
      <c r="I167">
        <v>0.78891866089999996</v>
      </c>
      <c r="J167" t="str">
        <f>_xlfn.CONCAT("(",ROUND(tum_age_data[[#This Row],[crude_Rate_CIL]],1),"-",ROUND(tum_age_data[[#This Row],[crude_Rate_CIU]],1),")")</f>
        <v>(0-0.8)</v>
      </c>
    </row>
    <row r="168" spans="1:10" x14ac:dyDescent="0.25">
      <c r="A168" t="s">
        <v>15</v>
      </c>
      <c r="B168">
        <v>2012</v>
      </c>
      <c r="C168" t="s">
        <v>38</v>
      </c>
      <c r="D168">
        <v>4</v>
      </c>
      <c r="E168">
        <v>8.3022000799999995E-2</v>
      </c>
      <c r="F168">
        <v>375197.10797999997</v>
      </c>
      <c r="G168">
        <v>1.0661062985</v>
      </c>
      <c r="H168">
        <v>2.1322126E-2</v>
      </c>
      <c r="I168">
        <v>2.1108904709999998</v>
      </c>
      <c r="J168" t="str">
        <f>_xlfn.CONCAT("(",ROUND(tum_age_data[[#This Row],[crude_Rate_CIL]],1),"-",ROUND(tum_age_data[[#This Row],[crude_Rate_CIU]],1),")")</f>
        <v>(0-2.1)</v>
      </c>
    </row>
    <row r="169" spans="1:10" x14ac:dyDescent="0.25">
      <c r="A169" t="s">
        <v>9</v>
      </c>
      <c r="B169">
        <v>2012</v>
      </c>
      <c r="C169" t="s">
        <v>38</v>
      </c>
      <c r="D169">
        <v>12</v>
      </c>
      <c r="E169">
        <v>0.24906600249999999</v>
      </c>
      <c r="F169">
        <v>375197.10797999997</v>
      </c>
      <c r="G169">
        <v>3.1983188954999999</v>
      </c>
      <c r="H169">
        <v>1.3886996256999999</v>
      </c>
      <c r="I169">
        <v>5.0079381652999997</v>
      </c>
      <c r="J169" t="str">
        <f>_xlfn.CONCAT("(",ROUND(tum_age_data[[#This Row],[crude_Rate_CIL]],1),"-",ROUND(tum_age_data[[#This Row],[crude_Rate_CIU]],1),")")</f>
        <v>(1.4-5)</v>
      </c>
    </row>
    <row r="170" spans="1:10" x14ac:dyDescent="0.25">
      <c r="A170" t="s">
        <v>16</v>
      </c>
      <c r="B170">
        <v>2012</v>
      </c>
      <c r="C170" t="s">
        <v>38</v>
      </c>
      <c r="D170">
        <v>1</v>
      </c>
      <c r="E170">
        <v>2.0755500199999999E-2</v>
      </c>
      <c r="F170">
        <v>375197.10797999997</v>
      </c>
      <c r="G170">
        <v>0.26652657460000001</v>
      </c>
      <c r="H170">
        <v>0</v>
      </c>
      <c r="I170">
        <v>0.78891866089999996</v>
      </c>
      <c r="J170" t="str">
        <f>_xlfn.CONCAT("(",ROUND(tum_age_data[[#This Row],[crude_Rate_CIL]],1),"-",ROUND(tum_age_data[[#This Row],[crude_Rate_CIU]],1),")")</f>
        <v>(0-0.8)</v>
      </c>
    </row>
    <row r="171" spans="1:10" x14ac:dyDescent="0.25">
      <c r="A171" t="s">
        <v>23</v>
      </c>
      <c r="B171">
        <v>2012</v>
      </c>
      <c r="C171" t="s">
        <v>38</v>
      </c>
      <c r="D171">
        <v>7</v>
      </c>
      <c r="E171">
        <v>0.1452885015</v>
      </c>
      <c r="F171">
        <v>375197.10797999997</v>
      </c>
      <c r="G171">
        <v>1.8656860224</v>
      </c>
      <c r="H171">
        <v>0.48356647530000002</v>
      </c>
      <c r="I171">
        <v>3.2478055695000001</v>
      </c>
      <c r="J171" t="str">
        <f>_xlfn.CONCAT("(",ROUND(tum_age_data[[#This Row],[crude_Rate_CIL]],1),"-",ROUND(tum_age_data[[#This Row],[crude_Rate_CIU]],1),")")</f>
        <v>(0.5-3.2)</v>
      </c>
    </row>
    <row r="172" spans="1:10" x14ac:dyDescent="0.25">
      <c r="A172" t="s">
        <v>11</v>
      </c>
      <c r="B172">
        <v>2012</v>
      </c>
      <c r="C172" t="s">
        <v>38</v>
      </c>
      <c r="D172">
        <v>2</v>
      </c>
      <c r="E172">
        <v>4.1511000399999998E-2</v>
      </c>
      <c r="F172">
        <v>375197.10797999997</v>
      </c>
      <c r="G172">
        <v>0.53305314930000003</v>
      </c>
      <c r="H172">
        <v>0</v>
      </c>
      <c r="I172">
        <v>1.2718271225</v>
      </c>
      <c r="J172" t="str">
        <f>_xlfn.CONCAT("(",ROUND(tum_age_data[[#This Row],[crude_Rate_CIL]],1),"-",ROUND(tum_age_data[[#This Row],[crude_Rate_CIU]],1),")")</f>
        <v>(0-1.3)</v>
      </c>
    </row>
    <row r="173" spans="1:10" x14ac:dyDescent="0.25">
      <c r="A173" t="s">
        <v>18</v>
      </c>
      <c r="B173">
        <v>2012</v>
      </c>
      <c r="C173" t="s">
        <v>38</v>
      </c>
      <c r="D173">
        <v>2</v>
      </c>
      <c r="E173">
        <v>4.1511000399999998E-2</v>
      </c>
      <c r="F173">
        <v>375197.10797999997</v>
      </c>
      <c r="G173">
        <v>0.53305314930000003</v>
      </c>
      <c r="H173">
        <v>0</v>
      </c>
      <c r="I173">
        <v>1.2718271225</v>
      </c>
      <c r="J173" t="str">
        <f>_xlfn.CONCAT("(",ROUND(tum_age_data[[#This Row],[crude_Rate_CIL]],1),"-",ROUND(tum_age_data[[#This Row],[crude_Rate_CIU]],1),")")</f>
        <v>(0-1.3)</v>
      </c>
    </row>
    <row r="174" spans="1:10" x14ac:dyDescent="0.25">
      <c r="A174" t="s">
        <v>10</v>
      </c>
      <c r="B174">
        <v>2012</v>
      </c>
      <c r="C174" t="s">
        <v>38</v>
      </c>
      <c r="D174">
        <v>9</v>
      </c>
      <c r="E174">
        <v>0.1867995019</v>
      </c>
      <c r="F174">
        <v>375197.10797999997</v>
      </c>
      <c r="G174">
        <v>2.3987391715999999</v>
      </c>
      <c r="H174">
        <v>0.83156291280000005</v>
      </c>
      <c r="I174">
        <v>3.9659154303999999</v>
      </c>
      <c r="J174" t="str">
        <f>_xlfn.CONCAT("(",ROUND(tum_age_data[[#This Row],[crude_Rate_CIL]],1),"-",ROUND(tum_age_data[[#This Row],[crude_Rate_CIU]],1),")")</f>
        <v>(0.8-4)</v>
      </c>
    </row>
    <row r="175" spans="1:10" x14ac:dyDescent="0.25">
      <c r="A175" t="s">
        <v>17</v>
      </c>
      <c r="B175">
        <v>2012</v>
      </c>
      <c r="C175" t="s">
        <v>38</v>
      </c>
      <c r="D175">
        <v>16</v>
      </c>
      <c r="E175">
        <v>0.33208800329999999</v>
      </c>
      <c r="F175">
        <v>375197.10797999997</v>
      </c>
      <c r="G175">
        <v>4.2644251940000002</v>
      </c>
      <c r="H175">
        <v>2.1748568489000002</v>
      </c>
      <c r="I175">
        <v>6.3539935391000002</v>
      </c>
      <c r="J175" t="str">
        <f>_xlfn.CONCAT("(",ROUND(tum_age_data[[#This Row],[crude_Rate_CIL]],1),"-",ROUND(tum_age_data[[#This Row],[crude_Rate_CIU]],1),")")</f>
        <v>(2.2-6.4)</v>
      </c>
    </row>
    <row r="176" spans="1:10" x14ac:dyDescent="0.25">
      <c r="A176" t="s">
        <v>23</v>
      </c>
      <c r="B176">
        <v>2012</v>
      </c>
      <c r="C176" t="s">
        <v>39</v>
      </c>
      <c r="D176">
        <v>11</v>
      </c>
      <c r="E176">
        <v>0.2283105023</v>
      </c>
      <c r="F176">
        <v>323369.70292000001</v>
      </c>
      <c r="G176">
        <v>3.4016792237</v>
      </c>
      <c r="H176">
        <v>1.3914152657000001</v>
      </c>
      <c r="I176">
        <v>5.4119431817999999</v>
      </c>
      <c r="J176" t="str">
        <f>_xlfn.CONCAT("(",ROUND(tum_age_data[[#This Row],[crude_Rate_CIL]],1),"-",ROUND(tum_age_data[[#This Row],[crude_Rate_CIU]],1),")")</f>
        <v>(1.4-5.4)</v>
      </c>
    </row>
    <row r="177" spans="1:10" x14ac:dyDescent="0.25">
      <c r="A177" t="s">
        <v>15</v>
      </c>
      <c r="B177">
        <v>2012</v>
      </c>
      <c r="C177" t="s">
        <v>39</v>
      </c>
      <c r="D177">
        <v>6</v>
      </c>
      <c r="E177">
        <v>0.12453300119999999</v>
      </c>
      <c r="F177">
        <v>323369.70292000001</v>
      </c>
      <c r="G177">
        <v>1.8554613948000001</v>
      </c>
      <c r="H177">
        <v>0.37078306760000002</v>
      </c>
      <c r="I177">
        <v>3.3401397219</v>
      </c>
      <c r="J177" t="str">
        <f>_xlfn.CONCAT("(",ROUND(tum_age_data[[#This Row],[crude_Rate_CIL]],1),"-",ROUND(tum_age_data[[#This Row],[crude_Rate_CIU]],1),")")</f>
        <v>(0.4-3.3)</v>
      </c>
    </row>
    <row r="178" spans="1:10" x14ac:dyDescent="0.25">
      <c r="A178" t="s">
        <v>14</v>
      </c>
      <c r="B178">
        <v>2012</v>
      </c>
      <c r="C178" t="s">
        <v>39</v>
      </c>
      <c r="D178">
        <v>2</v>
      </c>
      <c r="E178">
        <v>4.1511000399999998E-2</v>
      </c>
      <c r="F178">
        <v>323369.70292000001</v>
      </c>
      <c r="G178">
        <v>0.61848713160000002</v>
      </c>
      <c r="H178">
        <v>0</v>
      </c>
      <c r="I178">
        <v>1.4756665633999999</v>
      </c>
      <c r="J178" t="str">
        <f>_xlfn.CONCAT("(",ROUND(tum_age_data[[#This Row],[crude_Rate_CIL]],1),"-",ROUND(tum_age_data[[#This Row],[crude_Rate_CIU]],1),")")</f>
        <v>(0-1.5)</v>
      </c>
    </row>
    <row r="179" spans="1:10" x14ac:dyDescent="0.25">
      <c r="A179" t="s">
        <v>21</v>
      </c>
      <c r="B179">
        <v>2012</v>
      </c>
      <c r="C179" t="s">
        <v>39</v>
      </c>
      <c r="D179">
        <v>2</v>
      </c>
      <c r="E179">
        <v>4.1511000399999998E-2</v>
      </c>
      <c r="F179">
        <v>323369.70292000001</v>
      </c>
      <c r="G179">
        <v>0.61848713160000002</v>
      </c>
      <c r="H179">
        <v>0</v>
      </c>
      <c r="I179">
        <v>1.4756665633999999</v>
      </c>
      <c r="J179" t="str">
        <f>_xlfn.CONCAT("(",ROUND(tum_age_data[[#This Row],[crude_Rate_CIL]],1),"-",ROUND(tum_age_data[[#This Row],[crude_Rate_CIU]],1),")")</f>
        <v>(0-1.5)</v>
      </c>
    </row>
    <row r="180" spans="1:10" x14ac:dyDescent="0.25">
      <c r="A180" t="s">
        <v>10</v>
      </c>
      <c r="B180">
        <v>2012</v>
      </c>
      <c r="C180" t="s">
        <v>39</v>
      </c>
      <c r="D180">
        <v>11</v>
      </c>
      <c r="E180">
        <v>0.2283105023</v>
      </c>
      <c r="F180">
        <v>323369.70292000001</v>
      </c>
      <c r="G180">
        <v>3.4016792237</v>
      </c>
      <c r="H180">
        <v>1.3914152657000001</v>
      </c>
      <c r="I180">
        <v>5.4119431817999999</v>
      </c>
      <c r="J180" t="str">
        <f>_xlfn.CONCAT("(",ROUND(tum_age_data[[#This Row],[crude_Rate_CIL]],1),"-",ROUND(tum_age_data[[#This Row],[crude_Rate_CIU]],1),")")</f>
        <v>(1.4-5.4)</v>
      </c>
    </row>
    <row r="181" spans="1:10" x14ac:dyDescent="0.25">
      <c r="A181" t="s">
        <v>12</v>
      </c>
      <c r="B181">
        <v>2012</v>
      </c>
      <c r="C181" t="s">
        <v>39</v>
      </c>
      <c r="D181">
        <v>6</v>
      </c>
      <c r="E181">
        <v>0.12453300119999999</v>
      </c>
      <c r="F181">
        <v>323369.70292000001</v>
      </c>
      <c r="G181">
        <v>1.8554613948000001</v>
      </c>
      <c r="H181">
        <v>0.37078306760000002</v>
      </c>
      <c r="I181">
        <v>3.3401397219</v>
      </c>
      <c r="J181" t="str">
        <f>_xlfn.CONCAT("(",ROUND(tum_age_data[[#This Row],[crude_Rate_CIL]],1),"-",ROUND(tum_age_data[[#This Row],[crude_Rate_CIU]],1),")")</f>
        <v>(0.4-3.3)</v>
      </c>
    </row>
    <row r="182" spans="1:10" x14ac:dyDescent="0.25">
      <c r="A182" t="s">
        <v>22</v>
      </c>
      <c r="B182">
        <v>2012</v>
      </c>
      <c r="C182" t="s">
        <v>39</v>
      </c>
      <c r="D182">
        <v>3</v>
      </c>
      <c r="E182">
        <v>6.2266500599999997E-2</v>
      </c>
      <c r="F182">
        <v>323369.70292000001</v>
      </c>
      <c r="G182">
        <v>0.92773069740000003</v>
      </c>
      <c r="H182">
        <v>0</v>
      </c>
      <c r="I182">
        <v>1.9775568104000001</v>
      </c>
      <c r="J182" t="str">
        <f>_xlfn.CONCAT("(",ROUND(tum_age_data[[#This Row],[crude_Rate_CIL]],1),"-",ROUND(tum_age_data[[#This Row],[crude_Rate_CIU]],1),")")</f>
        <v>(0-2)</v>
      </c>
    </row>
    <row r="183" spans="1:10" x14ac:dyDescent="0.25">
      <c r="A183" t="s">
        <v>9</v>
      </c>
      <c r="B183">
        <v>2012</v>
      </c>
      <c r="C183" t="s">
        <v>39</v>
      </c>
      <c r="D183">
        <v>18</v>
      </c>
      <c r="E183">
        <v>0.37359900369999999</v>
      </c>
      <c r="F183">
        <v>323369.70292000001</v>
      </c>
      <c r="G183">
        <v>5.5663841843000004</v>
      </c>
      <c r="H183">
        <v>2.9948458887</v>
      </c>
      <c r="I183">
        <v>8.1379224799000003</v>
      </c>
      <c r="J183" t="str">
        <f>_xlfn.CONCAT("(",ROUND(tum_age_data[[#This Row],[crude_Rate_CIL]],1),"-",ROUND(tum_age_data[[#This Row],[crude_Rate_CIU]],1),")")</f>
        <v>(3-8.1)</v>
      </c>
    </row>
    <row r="184" spans="1:10" x14ac:dyDescent="0.25">
      <c r="A184" t="s">
        <v>13</v>
      </c>
      <c r="B184">
        <v>2012</v>
      </c>
      <c r="C184" t="s">
        <v>39</v>
      </c>
      <c r="D184">
        <v>1</v>
      </c>
      <c r="E184">
        <v>2.0755500199999999E-2</v>
      </c>
      <c r="F184">
        <v>323369.70292000001</v>
      </c>
      <c r="G184">
        <v>0.30924356580000001</v>
      </c>
      <c r="H184">
        <v>0</v>
      </c>
      <c r="I184">
        <v>0.91536095480000002</v>
      </c>
      <c r="J184" t="str">
        <f>_xlfn.CONCAT("(",ROUND(tum_age_data[[#This Row],[crude_Rate_CIL]],1),"-",ROUND(tum_age_data[[#This Row],[crude_Rate_CIU]],1),")")</f>
        <v>(0-0.9)</v>
      </c>
    </row>
    <row r="185" spans="1:10" x14ac:dyDescent="0.25">
      <c r="A185" t="s">
        <v>20</v>
      </c>
      <c r="B185">
        <v>2012</v>
      </c>
      <c r="C185" t="s">
        <v>39</v>
      </c>
      <c r="D185">
        <v>3</v>
      </c>
      <c r="E185">
        <v>6.2266500599999997E-2</v>
      </c>
      <c r="F185">
        <v>323369.70292000001</v>
      </c>
      <c r="G185">
        <v>0.92773069740000003</v>
      </c>
      <c r="H185">
        <v>0</v>
      </c>
      <c r="I185">
        <v>1.9775568104000001</v>
      </c>
      <c r="J185" t="str">
        <f>_xlfn.CONCAT("(",ROUND(tum_age_data[[#This Row],[crude_Rate_CIL]],1),"-",ROUND(tum_age_data[[#This Row],[crude_Rate_CIU]],1),")")</f>
        <v>(0-2)</v>
      </c>
    </row>
    <row r="186" spans="1:10" x14ac:dyDescent="0.25">
      <c r="A186" t="s">
        <v>19</v>
      </c>
      <c r="B186">
        <v>2012</v>
      </c>
      <c r="C186" t="s">
        <v>39</v>
      </c>
      <c r="D186">
        <v>1</v>
      </c>
      <c r="E186">
        <v>2.0755500199999999E-2</v>
      </c>
      <c r="F186">
        <v>323369.70292000001</v>
      </c>
      <c r="G186">
        <v>0.30924356580000001</v>
      </c>
      <c r="H186">
        <v>0</v>
      </c>
      <c r="I186">
        <v>0.91536095480000002</v>
      </c>
      <c r="J186" t="str">
        <f>_xlfn.CONCAT("(",ROUND(tum_age_data[[#This Row],[crude_Rate_CIL]],1),"-",ROUND(tum_age_data[[#This Row],[crude_Rate_CIU]],1),")")</f>
        <v>(0-0.9)</v>
      </c>
    </row>
    <row r="187" spans="1:10" x14ac:dyDescent="0.25">
      <c r="A187" t="s">
        <v>17</v>
      </c>
      <c r="B187">
        <v>2012</v>
      </c>
      <c r="C187" t="s">
        <v>39</v>
      </c>
      <c r="D187">
        <v>19</v>
      </c>
      <c r="E187">
        <v>0.39435450389999999</v>
      </c>
      <c r="F187">
        <v>323369.70292000001</v>
      </c>
      <c r="G187">
        <v>5.8756277500999996</v>
      </c>
      <c r="H187">
        <v>3.2336233037</v>
      </c>
      <c r="I187">
        <v>8.5176321964999993</v>
      </c>
      <c r="J187" t="str">
        <f>_xlfn.CONCAT("(",ROUND(tum_age_data[[#This Row],[crude_Rate_CIL]],1),"-",ROUND(tum_age_data[[#This Row],[crude_Rate_CIU]],1),")")</f>
        <v>(3.2-8.5)</v>
      </c>
    </row>
    <row r="188" spans="1:10" x14ac:dyDescent="0.25">
      <c r="A188" t="s">
        <v>18</v>
      </c>
      <c r="B188">
        <v>2012</v>
      </c>
      <c r="C188" t="s">
        <v>39</v>
      </c>
      <c r="D188">
        <v>13</v>
      </c>
      <c r="E188">
        <v>0.26982150269999999</v>
      </c>
      <c r="F188">
        <v>323369.70292000001</v>
      </c>
      <c r="G188">
        <v>4.0201663552999998</v>
      </c>
      <c r="H188">
        <v>1.8347790305</v>
      </c>
      <c r="I188">
        <v>6.2055536802000004</v>
      </c>
      <c r="J188" t="str">
        <f>_xlfn.CONCAT("(",ROUND(tum_age_data[[#This Row],[crude_Rate_CIL]],1),"-",ROUND(tum_age_data[[#This Row],[crude_Rate_CIU]],1),")")</f>
        <v>(1.8-6.2)</v>
      </c>
    </row>
    <row r="189" spans="1:10" x14ac:dyDescent="0.25">
      <c r="A189" t="s">
        <v>16</v>
      </c>
      <c r="B189">
        <v>2012</v>
      </c>
      <c r="C189" t="s">
        <v>39</v>
      </c>
      <c r="D189">
        <v>3</v>
      </c>
      <c r="E189">
        <v>6.2266500599999997E-2</v>
      </c>
      <c r="F189">
        <v>323369.70292000001</v>
      </c>
      <c r="G189">
        <v>0.92773069740000003</v>
      </c>
      <c r="H189">
        <v>0</v>
      </c>
      <c r="I189">
        <v>1.9775568104000001</v>
      </c>
      <c r="J189" t="str">
        <f>_xlfn.CONCAT("(",ROUND(tum_age_data[[#This Row],[crude_Rate_CIL]],1),"-",ROUND(tum_age_data[[#This Row],[crude_Rate_CIU]],1),")")</f>
        <v>(0-2)</v>
      </c>
    </row>
    <row r="190" spans="1:10" x14ac:dyDescent="0.25">
      <c r="A190" t="s">
        <v>9</v>
      </c>
      <c r="B190">
        <v>2012</v>
      </c>
      <c r="C190" t="s">
        <v>40</v>
      </c>
      <c r="D190">
        <v>24</v>
      </c>
      <c r="E190">
        <v>0.49813200499999999</v>
      </c>
      <c r="F190">
        <v>223092.38964000001</v>
      </c>
      <c r="G190">
        <v>10.757874814999999</v>
      </c>
      <c r="H190">
        <v>6.4538284929999996</v>
      </c>
      <c r="I190">
        <v>15.061921138000001</v>
      </c>
      <c r="J190" t="str">
        <f>_xlfn.CONCAT("(",ROUND(tum_age_data[[#This Row],[crude_Rate_CIL]],1),"-",ROUND(tum_age_data[[#This Row],[crude_Rate_CIU]],1),")")</f>
        <v>(6.5-15.1)</v>
      </c>
    </row>
    <row r="191" spans="1:10" x14ac:dyDescent="0.25">
      <c r="A191" t="s">
        <v>22</v>
      </c>
      <c r="B191">
        <v>2012</v>
      </c>
      <c r="C191" t="s">
        <v>40</v>
      </c>
      <c r="D191">
        <v>7</v>
      </c>
      <c r="E191">
        <v>0.1452885015</v>
      </c>
      <c r="F191">
        <v>223092.38964000001</v>
      </c>
      <c r="G191">
        <v>3.1377134878000001</v>
      </c>
      <c r="H191">
        <v>0.81326280709999998</v>
      </c>
      <c r="I191">
        <v>5.4621641686000002</v>
      </c>
      <c r="J191" t="str">
        <f>_xlfn.CONCAT("(",ROUND(tum_age_data[[#This Row],[crude_Rate_CIL]],1),"-",ROUND(tum_age_data[[#This Row],[crude_Rate_CIU]],1),")")</f>
        <v>(0.8-5.5)</v>
      </c>
    </row>
    <row r="192" spans="1:10" x14ac:dyDescent="0.25">
      <c r="A192" t="s">
        <v>20</v>
      </c>
      <c r="B192">
        <v>2012</v>
      </c>
      <c r="C192" t="s">
        <v>40</v>
      </c>
      <c r="D192">
        <v>1</v>
      </c>
      <c r="E192">
        <v>2.0755500199999999E-2</v>
      </c>
      <c r="F192">
        <v>223092.38964000001</v>
      </c>
      <c r="G192">
        <v>0.44824478400000001</v>
      </c>
      <c r="H192">
        <v>0</v>
      </c>
      <c r="I192">
        <v>1.3268045606000001</v>
      </c>
      <c r="J192" t="str">
        <f>_xlfn.CONCAT("(",ROUND(tum_age_data[[#This Row],[crude_Rate_CIL]],1),"-",ROUND(tum_age_data[[#This Row],[crude_Rate_CIU]],1),")")</f>
        <v>(0-1.3)</v>
      </c>
    </row>
    <row r="193" spans="1:10" x14ac:dyDescent="0.25">
      <c r="A193" t="s">
        <v>12</v>
      </c>
      <c r="B193">
        <v>2012</v>
      </c>
      <c r="C193" t="s">
        <v>40</v>
      </c>
      <c r="D193">
        <v>6</v>
      </c>
      <c r="E193">
        <v>0.12453300119999999</v>
      </c>
      <c r="F193">
        <v>223092.38964000001</v>
      </c>
      <c r="G193">
        <v>2.6894687037999998</v>
      </c>
      <c r="H193">
        <v>0.5374455427</v>
      </c>
      <c r="I193">
        <v>4.8414918650000001</v>
      </c>
      <c r="J193" t="str">
        <f>_xlfn.CONCAT("(",ROUND(tum_age_data[[#This Row],[crude_Rate_CIL]],1),"-",ROUND(tum_age_data[[#This Row],[crude_Rate_CIU]],1),")")</f>
        <v>(0.5-4.8)</v>
      </c>
    </row>
    <row r="194" spans="1:10" x14ac:dyDescent="0.25">
      <c r="A194" t="s">
        <v>15</v>
      </c>
      <c r="B194">
        <v>2012</v>
      </c>
      <c r="C194" t="s">
        <v>40</v>
      </c>
      <c r="D194">
        <v>7</v>
      </c>
      <c r="E194">
        <v>0.1452885015</v>
      </c>
      <c r="F194">
        <v>223092.38964000001</v>
      </c>
      <c r="G194">
        <v>3.1377134878000001</v>
      </c>
      <c r="H194">
        <v>0.81326280709999998</v>
      </c>
      <c r="I194">
        <v>5.4621641686000002</v>
      </c>
      <c r="J194" t="str">
        <f>_xlfn.CONCAT("(",ROUND(tum_age_data[[#This Row],[crude_Rate_CIL]],1),"-",ROUND(tum_age_data[[#This Row],[crude_Rate_CIU]],1),")")</f>
        <v>(0.8-5.5)</v>
      </c>
    </row>
    <row r="195" spans="1:10" x14ac:dyDescent="0.25">
      <c r="A195" t="s">
        <v>23</v>
      </c>
      <c r="B195">
        <v>2012</v>
      </c>
      <c r="C195" t="s">
        <v>40</v>
      </c>
      <c r="D195">
        <v>8</v>
      </c>
      <c r="E195">
        <v>0.1660440017</v>
      </c>
      <c r="F195">
        <v>223092.38964000001</v>
      </c>
      <c r="G195">
        <v>3.5859582718</v>
      </c>
      <c r="H195">
        <v>1.1010159690000001</v>
      </c>
      <c r="I195">
        <v>6.0709005746000004</v>
      </c>
      <c r="J195" t="str">
        <f>_xlfn.CONCAT("(",ROUND(tum_age_data[[#This Row],[crude_Rate_CIL]],1),"-",ROUND(tum_age_data[[#This Row],[crude_Rate_CIU]],1),")")</f>
        <v>(1.1-6.1)</v>
      </c>
    </row>
    <row r="196" spans="1:10" x14ac:dyDescent="0.25">
      <c r="A196" t="s">
        <v>21</v>
      </c>
      <c r="B196">
        <v>2012</v>
      </c>
      <c r="C196" t="s">
        <v>40</v>
      </c>
      <c r="D196">
        <v>3</v>
      </c>
      <c r="E196">
        <v>6.2266500599999997E-2</v>
      </c>
      <c r="F196">
        <v>223092.38964000001</v>
      </c>
      <c r="G196">
        <v>1.3447343518999999</v>
      </c>
      <c r="H196">
        <v>0</v>
      </c>
      <c r="I196">
        <v>2.8664445225000001</v>
      </c>
      <c r="J196" t="str">
        <f>_xlfn.CONCAT("(",ROUND(tum_age_data[[#This Row],[crude_Rate_CIL]],1),"-",ROUND(tum_age_data[[#This Row],[crude_Rate_CIU]],1),")")</f>
        <v>(0-2.9)</v>
      </c>
    </row>
    <row r="197" spans="1:10" x14ac:dyDescent="0.25">
      <c r="A197" t="s">
        <v>17</v>
      </c>
      <c r="B197">
        <v>2012</v>
      </c>
      <c r="C197" t="s">
        <v>40</v>
      </c>
      <c r="D197">
        <v>14</v>
      </c>
      <c r="E197">
        <v>0.29057700289999999</v>
      </c>
      <c r="F197">
        <v>223092.38964000001</v>
      </c>
      <c r="G197">
        <v>6.2754269756000003</v>
      </c>
      <c r="H197">
        <v>2.9881572977999999</v>
      </c>
      <c r="I197">
        <v>9.5626966533999997</v>
      </c>
      <c r="J197" t="str">
        <f>_xlfn.CONCAT("(",ROUND(tum_age_data[[#This Row],[crude_Rate_CIL]],1),"-",ROUND(tum_age_data[[#This Row],[crude_Rate_CIU]],1),")")</f>
        <v>(3-9.6)</v>
      </c>
    </row>
    <row r="198" spans="1:10" x14ac:dyDescent="0.25">
      <c r="A198" t="s">
        <v>11</v>
      </c>
      <c r="B198">
        <v>2012</v>
      </c>
      <c r="C198" t="s">
        <v>40</v>
      </c>
      <c r="D198">
        <v>6</v>
      </c>
      <c r="E198">
        <v>0.12453300119999999</v>
      </c>
      <c r="F198">
        <v>223092.38964000001</v>
      </c>
      <c r="G198">
        <v>2.6894687037999998</v>
      </c>
      <c r="H198">
        <v>0.5374455427</v>
      </c>
      <c r="I198">
        <v>4.8414918650000001</v>
      </c>
      <c r="J198" t="str">
        <f>_xlfn.CONCAT("(",ROUND(tum_age_data[[#This Row],[crude_Rate_CIL]],1),"-",ROUND(tum_age_data[[#This Row],[crude_Rate_CIU]],1),")")</f>
        <v>(0.5-4.8)</v>
      </c>
    </row>
    <row r="199" spans="1:10" x14ac:dyDescent="0.25">
      <c r="A199" t="s">
        <v>13</v>
      </c>
      <c r="B199">
        <v>2012</v>
      </c>
      <c r="C199" t="s">
        <v>40</v>
      </c>
      <c r="D199">
        <v>3</v>
      </c>
      <c r="E199">
        <v>6.2266500599999997E-2</v>
      </c>
      <c r="F199">
        <v>223092.38964000001</v>
      </c>
      <c r="G199">
        <v>1.3447343518999999</v>
      </c>
      <c r="H199">
        <v>0</v>
      </c>
      <c r="I199">
        <v>2.8664445225000001</v>
      </c>
      <c r="J199" t="str">
        <f>_xlfn.CONCAT("(",ROUND(tum_age_data[[#This Row],[crude_Rate_CIL]],1),"-",ROUND(tum_age_data[[#This Row],[crude_Rate_CIU]],1),")")</f>
        <v>(0-2.9)</v>
      </c>
    </row>
    <row r="200" spans="1:10" x14ac:dyDescent="0.25">
      <c r="A200" t="s">
        <v>19</v>
      </c>
      <c r="B200">
        <v>2012</v>
      </c>
      <c r="C200" t="s">
        <v>40</v>
      </c>
      <c r="D200">
        <v>1</v>
      </c>
      <c r="E200">
        <v>2.0755500199999999E-2</v>
      </c>
      <c r="F200">
        <v>223092.38964000001</v>
      </c>
      <c r="G200">
        <v>0.44824478400000001</v>
      </c>
      <c r="H200">
        <v>0</v>
      </c>
      <c r="I200">
        <v>1.3268045606000001</v>
      </c>
      <c r="J200" t="str">
        <f>_xlfn.CONCAT("(",ROUND(tum_age_data[[#This Row],[crude_Rate_CIL]],1),"-",ROUND(tum_age_data[[#This Row],[crude_Rate_CIU]],1),")")</f>
        <v>(0-1.3)</v>
      </c>
    </row>
    <row r="201" spans="1:10" x14ac:dyDescent="0.25">
      <c r="A201" t="s">
        <v>14</v>
      </c>
      <c r="B201">
        <v>2012</v>
      </c>
      <c r="C201" t="s">
        <v>40</v>
      </c>
      <c r="D201">
        <v>3</v>
      </c>
      <c r="E201">
        <v>6.2266500599999997E-2</v>
      </c>
      <c r="F201">
        <v>223092.38964000001</v>
      </c>
      <c r="G201">
        <v>1.3447343518999999</v>
      </c>
      <c r="H201">
        <v>0</v>
      </c>
      <c r="I201">
        <v>2.8664445225000001</v>
      </c>
      <c r="J201" t="str">
        <f>_xlfn.CONCAT("(",ROUND(tum_age_data[[#This Row],[crude_Rate_CIL]],1),"-",ROUND(tum_age_data[[#This Row],[crude_Rate_CIU]],1),")")</f>
        <v>(0-2.9)</v>
      </c>
    </row>
    <row r="202" spans="1:10" x14ac:dyDescent="0.25">
      <c r="A202" t="s">
        <v>18</v>
      </c>
      <c r="B202">
        <v>2012</v>
      </c>
      <c r="C202" t="s">
        <v>40</v>
      </c>
      <c r="D202">
        <v>5</v>
      </c>
      <c r="E202">
        <v>0.10377750099999999</v>
      </c>
      <c r="F202">
        <v>223092.38964000001</v>
      </c>
      <c r="G202">
        <v>2.2412239198999999</v>
      </c>
      <c r="H202">
        <v>0.27670453709999998</v>
      </c>
      <c r="I202">
        <v>4.2057433026000002</v>
      </c>
      <c r="J202" t="str">
        <f>_xlfn.CONCAT("(",ROUND(tum_age_data[[#This Row],[crude_Rate_CIL]],1),"-",ROUND(tum_age_data[[#This Row],[crude_Rate_CIU]],1),")")</f>
        <v>(0.3-4.2)</v>
      </c>
    </row>
    <row r="203" spans="1:10" x14ac:dyDescent="0.25">
      <c r="A203" t="s">
        <v>10</v>
      </c>
      <c r="B203">
        <v>2012</v>
      </c>
      <c r="C203" t="s">
        <v>40</v>
      </c>
      <c r="D203">
        <v>15</v>
      </c>
      <c r="E203">
        <v>0.31133250309999999</v>
      </c>
      <c r="F203">
        <v>223092.38964000001</v>
      </c>
      <c r="G203">
        <v>6.7236717596000002</v>
      </c>
      <c r="H203">
        <v>3.3210243762</v>
      </c>
      <c r="I203">
        <v>10.126319143</v>
      </c>
      <c r="J203" t="str">
        <f>_xlfn.CONCAT("(",ROUND(tum_age_data[[#This Row],[crude_Rate_CIL]],1),"-",ROUND(tum_age_data[[#This Row],[crude_Rate_CIU]],1),")")</f>
        <v>(3.3-10.1)</v>
      </c>
    </row>
    <row r="204" spans="1:10" x14ac:dyDescent="0.25">
      <c r="A204" t="s">
        <v>17</v>
      </c>
      <c r="B204">
        <v>2012</v>
      </c>
      <c r="C204" t="s">
        <v>41</v>
      </c>
      <c r="D204">
        <v>2</v>
      </c>
      <c r="E204">
        <v>4.1511000399999998E-2</v>
      </c>
      <c r="F204">
        <v>101759.04328</v>
      </c>
      <c r="G204">
        <v>1.9654272835</v>
      </c>
      <c r="H204">
        <v>0</v>
      </c>
      <c r="I204">
        <v>4.6893705253000002</v>
      </c>
      <c r="J204" t="str">
        <f>_xlfn.CONCAT("(",ROUND(tum_age_data[[#This Row],[crude_Rate_CIL]],1),"-",ROUND(tum_age_data[[#This Row],[crude_Rate_CIU]],1),")")</f>
        <v>(0-4.7)</v>
      </c>
    </row>
    <row r="205" spans="1:10" x14ac:dyDescent="0.25">
      <c r="A205" t="s">
        <v>15</v>
      </c>
      <c r="B205">
        <v>2012</v>
      </c>
      <c r="C205" t="s">
        <v>41</v>
      </c>
      <c r="D205">
        <v>6</v>
      </c>
      <c r="E205">
        <v>0.12453300119999999</v>
      </c>
      <c r="F205">
        <v>101759.04328</v>
      </c>
      <c r="G205">
        <v>5.8962818505000003</v>
      </c>
      <c r="H205">
        <v>1.1782737588000001</v>
      </c>
      <c r="I205">
        <v>10.614289941999999</v>
      </c>
      <c r="J205" t="str">
        <f>_xlfn.CONCAT("(",ROUND(tum_age_data[[#This Row],[crude_Rate_CIL]],1),"-",ROUND(tum_age_data[[#This Row],[crude_Rate_CIU]],1),")")</f>
        <v>(1.2-10.6)</v>
      </c>
    </row>
    <row r="206" spans="1:10" x14ac:dyDescent="0.25">
      <c r="A206" t="s">
        <v>18</v>
      </c>
      <c r="B206">
        <v>2012</v>
      </c>
      <c r="C206" t="s">
        <v>41</v>
      </c>
      <c r="D206">
        <v>2</v>
      </c>
      <c r="E206">
        <v>4.1511000399999998E-2</v>
      </c>
      <c r="F206">
        <v>101759.04328</v>
      </c>
      <c r="G206">
        <v>1.9654272835</v>
      </c>
      <c r="H206">
        <v>0</v>
      </c>
      <c r="I206">
        <v>4.6893705253000002</v>
      </c>
      <c r="J206" t="str">
        <f>_xlfn.CONCAT("(",ROUND(tum_age_data[[#This Row],[crude_Rate_CIL]],1),"-",ROUND(tum_age_data[[#This Row],[crude_Rate_CIU]],1),")")</f>
        <v>(0-4.7)</v>
      </c>
    </row>
    <row r="207" spans="1:10" x14ac:dyDescent="0.25">
      <c r="A207" t="s">
        <v>9</v>
      </c>
      <c r="B207">
        <v>2012</v>
      </c>
      <c r="C207" t="s">
        <v>41</v>
      </c>
      <c r="D207">
        <v>4</v>
      </c>
      <c r="E207">
        <v>8.3022000799999995E-2</v>
      </c>
      <c r="F207">
        <v>101759.04328</v>
      </c>
      <c r="G207">
        <v>3.9308545669999999</v>
      </c>
      <c r="H207">
        <v>7.8617091299999997E-2</v>
      </c>
      <c r="I207">
        <v>7.7830920425999999</v>
      </c>
      <c r="J207" t="str">
        <f>_xlfn.CONCAT("(",ROUND(tum_age_data[[#This Row],[crude_Rate_CIL]],1),"-",ROUND(tum_age_data[[#This Row],[crude_Rate_CIU]],1),")")</f>
        <v>(0.1-7.8)</v>
      </c>
    </row>
    <row r="208" spans="1:10" x14ac:dyDescent="0.25">
      <c r="A208" t="s">
        <v>21</v>
      </c>
      <c r="B208">
        <v>2012</v>
      </c>
      <c r="C208" t="s">
        <v>41</v>
      </c>
      <c r="D208">
        <v>4</v>
      </c>
      <c r="E208">
        <v>8.3022000799999995E-2</v>
      </c>
      <c r="F208">
        <v>101759.04328</v>
      </c>
      <c r="G208">
        <v>3.9308545669999999</v>
      </c>
      <c r="H208">
        <v>7.8617091299999997E-2</v>
      </c>
      <c r="I208">
        <v>7.7830920425999999</v>
      </c>
      <c r="J208" t="str">
        <f>_xlfn.CONCAT("(",ROUND(tum_age_data[[#This Row],[crude_Rate_CIL]],1),"-",ROUND(tum_age_data[[#This Row],[crude_Rate_CIU]],1),")")</f>
        <v>(0.1-7.8)</v>
      </c>
    </row>
    <row r="209" spans="1:10" x14ac:dyDescent="0.25">
      <c r="A209" t="s">
        <v>14</v>
      </c>
      <c r="B209">
        <v>2012</v>
      </c>
      <c r="C209" t="s">
        <v>41</v>
      </c>
      <c r="D209">
        <v>2</v>
      </c>
      <c r="E209">
        <v>4.1511000399999998E-2</v>
      </c>
      <c r="F209">
        <v>101759.04328</v>
      </c>
      <c r="G209">
        <v>1.9654272835</v>
      </c>
      <c r="H209">
        <v>0</v>
      </c>
      <c r="I209">
        <v>4.6893705253000002</v>
      </c>
      <c r="J209" t="str">
        <f>_xlfn.CONCAT("(",ROUND(tum_age_data[[#This Row],[crude_Rate_CIL]],1),"-",ROUND(tum_age_data[[#This Row],[crude_Rate_CIU]],1),")")</f>
        <v>(0-4.7)</v>
      </c>
    </row>
    <row r="210" spans="1:10" x14ac:dyDescent="0.25">
      <c r="A210" t="s">
        <v>19</v>
      </c>
      <c r="B210">
        <v>2012</v>
      </c>
      <c r="C210" t="s">
        <v>41</v>
      </c>
      <c r="D210">
        <v>3</v>
      </c>
      <c r="E210">
        <v>6.2266500599999997E-2</v>
      </c>
      <c r="F210">
        <v>101759.04328</v>
      </c>
      <c r="G210">
        <v>2.9481409252000002</v>
      </c>
      <c r="H210">
        <v>0</v>
      </c>
      <c r="I210">
        <v>6.2842764405000002</v>
      </c>
      <c r="J210" t="str">
        <f>_xlfn.CONCAT("(",ROUND(tum_age_data[[#This Row],[crude_Rate_CIL]],1),"-",ROUND(tum_age_data[[#This Row],[crude_Rate_CIU]],1),")")</f>
        <v>(0-6.3)</v>
      </c>
    </row>
    <row r="211" spans="1:10" x14ac:dyDescent="0.25">
      <c r="A211" t="s">
        <v>16</v>
      </c>
      <c r="B211">
        <v>2012</v>
      </c>
      <c r="C211" t="s">
        <v>41</v>
      </c>
      <c r="D211">
        <v>1</v>
      </c>
      <c r="E211">
        <v>2.0755500199999999E-2</v>
      </c>
      <c r="F211">
        <v>101759.04328</v>
      </c>
      <c r="G211">
        <v>0.98271364169999997</v>
      </c>
      <c r="H211">
        <v>0</v>
      </c>
      <c r="I211">
        <v>2.9088323796000002</v>
      </c>
      <c r="J211" t="str">
        <f>_xlfn.CONCAT("(",ROUND(tum_age_data[[#This Row],[crude_Rate_CIL]],1),"-",ROUND(tum_age_data[[#This Row],[crude_Rate_CIU]],1),")")</f>
        <v>(0-2.9)</v>
      </c>
    </row>
    <row r="212" spans="1:10" x14ac:dyDescent="0.25">
      <c r="A212" t="s">
        <v>20</v>
      </c>
      <c r="B212">
        <v>2012</v>
      </c>
      <c r="C212" t="s">
        <v>41</v>
      </c>
      <c r="D212">
        <v>1</v>
      </c>
      <c r="E212">
        <v>2.0755500199999999E-2</v>
      </c>
      <c r="F212">
        <v>101759.04328</v>
      </c>
      <c r="G212">
        <v>0.98271364169999997</v>
      </c>
      <c r="H212">
        <v>0</v>
      </c>
      <c r="I212">
        <v>2.9088323796000002</v>
      </c>
      <c r="J212" t="str">
        <f>_xlfn.CONCAT("(",ROUND(tum_age_data[[#This Row],[crude_Rate_CIL]],1),"-",ROUND(tum_age_data[[#This Row],[crude_Rate_CIU]],1),")")</f>
        <v>(0-2.9)</v>
      </c>
    </row>
    <row r="213" spans="1:10" x14ac:dyDescent="0.25">
      <c r="A213" t="s">
        <v>22</v>
      </c>
      <c r="B213">
        <v>2012</v>
      </c>
      <c r="C213" t="s">
        <v>41</v>
      </c>
      <c r="D213">
        <v>4</v>
      </c>
      <c r="E213">
        <v>8.3022000799999995E-2</v>
      </c>
      <c r="F213">
        <v>101759.04328</v>
      </c>
      <c r="G213">
        <v>3.9308545669999999</v>
      </c>
      <c r="H213">
        <v>7.8617091299999997E-2</v>
      </c>
      <c r="I213">
        <v>7.7830920425999999</v>
      </c>
      <c r="J213" t="str">
        <f>_xlfn.CONCAT("(",ROUND(tum_age_data[[#This Row],[crude_Rate_CIL]],1),"-",ROUND(tum_age_data[[#This Row],[crude_Rate_CIU]],1),")")</f>
        <v>(0.1-7.8)</v>
      </c>
    </row>
    <row r="214" spans="1:10" x14ac:dyDescent="0.25">
      <c r="A214" t="s">
        <v>13</v>
      </c>
      <c r="B214">
        <v>2012</v>
      </c>
      <c r="C214" t="s">
        <v>41</v>
      </c>
      <c r="D214">
        <v>4</v>
      </c>
      <c r="E214">
        <v>8.3022000799999995E-2</v>
      </c>
      <c r="F214">
        <v>101759.04328</v>
      </c>
      <c r="G214">
        <v>3.9308545669999999</v>
      </c>
      <c r="H214">
        <v>7.8617091299999997E-2</v>
      </c>
      <c r="I214">
        <v>7.7830920425999999</v>
      </c>
      <c r="J214" t="str">
        <f>_xlfn.CONCAT("(",ROUND(tum_age_data[[#This Row],[crude_Rate_CIL]],1),"-",ROUND(tum_age_data[[#This Row],[crude_Rate_CIU]],1),")")</f>
        <v>(0.1-7.8)</v>
      </c>
    </row>
    <row r="215" spans="1:10" x14ac:dyDescent="0.25">
      <c r="A215" t="s">
        <v>23</v>
      </c>
      <c r="B215">
        <v>2012</v>
      </c>
      <c r="C215" t="s">
        <v>41</v>
      </c>
      <c r="D215">
        <v>4</v>
      </c>
      <c r="E215">
        <v>8.3022000799999995E-2</v>
      </c>
      <c r="F215">
        <v>101759.04328</v>
      </c>
      <c r="G215">
        <v>3.9308545669999999</v>
      </c>
      <c r="H215">
        <v>7.8617091299999997E-2</v>
      </c>
      <c r="I215">
        <v>7.7830920425999999</v>
      </c>
      <c r="J215" t="str">
        <f>_xlfn.CONCAT("(",ROUND(tum_age_data[[#This Row],[crude_Rate_CIL]],1),"-",ROUND(tum_age_data[[#This Row],[crude_Rate_CIU]],1),")")</f>
        <v>(0.1-7.8)</v>
      </c>
    </row>
    <row r="216" spans="1:10" x14ac:dyDescent="0.25">
      <c r="A216" t="s">
        <v>10</v>
      </c>
      <c r="B216">
        <v>2012</v>
      </c>
      <c r="C216" t="s">
        <v>41</v>
      </c>
      <c r="D216">
        <v>7</v>
      </c>
      <c r="E216">
        <v>0.1452885015</v>
      </c>
      <c r="F216">
        <v>101759.04328</v>
      </c>
      <c r="G216">
        <v>6.8789954921999996</v>
      </c>
      <c r="H216">
        <v>1.7829643164</v>
      </c>
      <c r="I216">
        <v>11.975026668</v>
      </c>
      <c r="J216" t="str">
        <f>_xlfn.CONCAT("(",ROUND(tum_age_data[[#This Row],[crude_Rate_CIL]],1),"-",ROUND(tum_age_data[[#This Row],[crude_Rate_CIU]],1),")")</f>
        <v>(1.8-12)</v>
      </c>
    </row>
    <row r="217" spans="1:10" x14ac:dyDescent="0.25">
      <c r="A217" t="s">
        <v>20</v>
      </c>
      <c r="B217">
        <v>2012</v>
      </c>
      <c r="C217" t="s">
        <v>42</v>
      </c>
      <c r="D217">
        <v>1</v>
      </c>
      <c r="E217">
        <v>2.0755500199999999E-2</v>
      </c>
      <c r="F217">
        <v>34638.200013000001</v>
      </c>
      <c r="G217">
        <v>2.8869860431999999</v>
      </c>
      <c r="H217">
        <v>0</v>
      </c>
      <c r="I217">
        <v>8.5454786878999993</v>
      </c>
      <c r="J217" t="str">
        <f>_xlfn.CONCAT("(",ROUND(tum_age_data[[#This Row],[crude_Rate_CIL]],1),"-",ROUND(tum_age_data[[#This Row],[crude_Rate_CIU]],1),")")</f>
        <v>(0-8.5)</v>
      </c>
    </row>
    <row r="218" spans="1:10" x14ac:dyDescent="0.25">
      <c r="A218" t="s">
        <v>22</v>
      </c>
      <c r="B218">
        <v>2012</v>
      </c>
      <c r="C218" t="s">
        <v>42</v>
      </c>
      <c r="D218">
        <v>2</v>
      </c>
      <c r="E218">
        <v>4.1511000399999998E-2</v>
      </c>
      <c r="F218">
        <v>34638.200013000001</v>
      </c>
      <c r="G218">
        <v>5.7739720863999997</v>
      </c>
      <c r="H218">
        <v>0</v>
      </c>
      <c r="I218">
        <v>13.776289127</v>
      </c>
      <c r="J218" t="str">
        <f>_xlfn.CONCAT("(",ROUND(tum_age_data[[#This Row],[crude_Rate_CIL]],1),"-",ROUND(tum_age_data[[#This Row],[crude_Rate_CIU]],1),")")</f>
        <v>(0-13.8)</v>
      </c>
    </row>
    <row r="219" spans="1:10" x14ac:dyDescent="0.25">
      <c r="A219" t="s">
        <v>15</v>
      </c>
      <c r="B219">
        <v>2012</v>
      </c>
      <c r="C219" t="s">
        <v>42</v>
      </c>
      <c r="D219">
        <v>1</v>
      </c>
      <c r="E219">
        <v>2.0755500199999999E-2</v>
      </c>
      <c r="F219">
        <v>34638.200013000001</v>
      </c>
      <c r="G219">
        <v>2.8869860431999999</v>
      </c>
      <c r="H219">
        <v>0</v>
      </c>
      <c r="I219">
        <v>8.5454786878999993</v>
      </c>
      <c r="J219" t="str">
        <f>_xlfn.CONCAT("(",ROUND(tum_age_data[[#This Row],[crude_Rate_CIL]],1),"-",ROUND(tum_age_data[[#This Row],[crude_Rate_CIU]],1),")")</f>
        <v>(0-8.5)</v>
      </c>
    </row>
    <row r="220" spans="1:10" x14ac:dyDescent="0.25">
      <c r="A220" t="s">
        <v>23</v>
      </c>
      <c r="B220">
        <v>2012</v>
      </c>
      <c r="C220" t="s">
        <v>42</v>
      </c>
      <c r="D220">
        <v>2</v>
      </c>
      <c r="E220">
        <v>4.1511000399999998E-2</v>
      </c>
      <c r="F220">
        <v>34638.200013000001</v>
      </c>
      <c r="G220">
        <v>5.7739720863999997</v>
      </c>
      <c r="H220">
        <v>0</v>
      </c>
      <c r="I220">
        <v>13.776289127</v>
      </c>
      <c r="J220" t="str">
        <f>_xlfn.CONCAT("(",ROUND(tum_age_data[[#This Row],[crude_Rate_CIL]],1),"-",ROUND(tum_age_data[[#This Row],[crude_Rate_CIU]],1),")")</f>
        <v>(0-13.8)</v>
      </c>
    </row>
    <row r="221" spans="1:10" x14ac:dyDescent="0.25">
      <c r="A221" t="s">
        <v>17</v>
      </c>
      <c r="B221">
        <v>2012</v>
      </c>
      <c r="C221" t="s">
        <v>42</v>
      </c>
      <c r="D221">
        <v>1</v>
      </c>
      <c r="E221">
        <v>2.0755500199999999E-2</v>
      </c>
      <c r="F221">
        <v>34638.200013000001</v>
      </c>
      <c r="G221">
        <v>2.8869860431999999</v>
      </c>
      <c r="H221">
        <v>0</v>
      </c>
      <c r="I221">
        <v>8.5454786878999993</v>
      </c>
      <c r="J221" t="str">
        <f>_xlfn.CONCAT("(",ROUND(tum_age_data[[#This Row],[crude_Rate_CIL]],1),"-",ROUND(tum_age_data[[#This Row],[crude_Rate_CIU]],1),")")</f>
        <v>(0-8.5)</v>
      </c>
    </row>
    <row r="222" spans="1:10" x14ac:dyDescent="0.25">
      <c r="A222" t="s">
        <v>22</v>
      </c>
      <c r="B222">
        <v>2013</v>
      </c>
      <c r="C222" t="s">
        <v>43</v>
      </c>
      <c r="D222">
        <v>2</v>
      </c>
      <c r="E222">
        <v>4.1511000399999998E-2</v>
      </c>
      <c r="F222">
        <v>34389.131479000003</v>
      </c>
      <c r="G222">
        <v>5.8157909607000002</v>
      </c>
      <c r="H222">
        <v>0</v>
      </c>
      <c r="I222">
        <v>13.876066004</v>
      </c>
      <c r="J222" t="str">
        <f>_xlfn.CONCAT("(",ROUND(tum_age_data[[#This Row],[crude_Rate_CIL]],1),"-",ROUND(tum_age_data[[#This Row],[crude_Rate_CIU]],1),")")</f>
        <v>(0-13.9)</v>
      </c>
    </row>
    <row r="223" spans="1:10" x14ac:dyDescent="0.25">
      <c r="A223" t="s">
        <v>23</v>
      </c>
      <c r="B223">
        <v>2013</v>
      </c>
      <c r="C223" s="29" t="s">
        <v>49</v>
      </c>
      <c r="D223">
        <v>1</v>
      </c>
      <c r="E223">
        <v>2.0755500199999999E-2</v>
      </c>
      <c r="F223">
        <v>386142.04360999999</v>
      </c>
      <c r="G223">
        <v>0.25897205870000001</v>
      </c>
      <c r="H223">
        <v>0</v>
      </c>
      <c r="I223">
        <v>0.76655729390000005</v>
      </c>
      <c r="J223" t="str">
        <f>_xlfn.CONCAT("(",ROUND(tum_age_data[[#This Row],[crude_Rate_CIL]],1),"-",ROUND(tum_age_data[[#This Row],[crude_Rate_CIU]],1),")")</f>
        <v>(0-0.8)</v>
      </c>
    </row>
    <row r="224" spans="1:10" x14ac:dyDescent="0.25">
      <c r="A224" t="s">
        <v>15</v>
      </c>
      <c r="B224">
        <v>2013</v>
      </c>
      <c r="C224" t="s">
        <v>35</v>
      </c>
      <c r="D224">
        <v>3</v>
      </c>
      <c r="E224">
        <v>6.2266500599999997E-2</v>
      </c>
      <c r="F224">
        <v>375933.96390999999</v>
      </c>
      <c r="G224">
        <v>0.79801249370000005</v>
      </c>
      <c r="H224">
        <v>0</v>
      </c>
      <c r="I224">
        <v>1.7010486407000001</v>
      </c>
      <c r="J224" t="str">
        <f>_xlfn.CONCAT("(",ROUND(tum_age_data[[#This Row],[crude_Rate_CIL]],1),"-",ROUND(tum_age_data[[#This Row],[crude_Rate_CIU]],1),")")</f>
        <v>(0-1.7)</v>
      </c>
    </row>
    <row r="225" spans="1:10" x14ac:dyDescent="0.25">
      <c r="A225" t="s">
        <v>23</v>
      </c>
      <c r="B225">
        <v>2013</v>
      </c>
      <c r="C225" t="s">
        <v>35</v>
      </c>
      <c r="D225">
        <v>2</v>
      </c>
      <c r="E225">
        <v>4.1511000399999998E-2</v>
      </c>
      <c r="F225">
        <v>375933.96390999999</v>
      </c>
      <c r="G225">
        <v>0.53200832909999995</v>
      </c>
      <c r="H225">
        <v>0</v>
      </c>
      <c r="I225">
        <v>1.2693342556</v>
      </c>
      <c r="J225" t="str">
        <f>_xlfn.CONCAT("(",ROUND(tum_age_data[[#This Row],[crude_Rate_CIL]],1),"-",ROUND(tum_age_data[[#This Row],[crude_Rate_CIU]],1),")")</f>
        <v>(0-1.3)</v>
      </c>
    </row>
    <row r="226" spans="1:10" x14ac:dyDescent="0.25">
      <c r="A226" t="s">
        <v>17</v>
      </c>
      <c r="B226">
        <v>2013</v>
      </c>
      <c r="C226" t="s">
        <v>36</v>
      </c>
      <c r="D226">
        <v>1</v>
      </c>
      <c r="E226">
        <v>2.0755500199999999E-2</v>
      </c>
      <c r="F226">
        <v>376947.21561999997</v>
      </c>
      <c r="G226">
        <v>0.2652891329</v>
      </c>
      <c r="H226">
        <v>0</v>
      </c>
      <c r="I226">
        <v>0.78525583349999994</v>
      </c>
      <c r="J226" t="str">
        <f>_xlfn.CONCAT("(",ROUND(tum_age_data[[#This Row],[crude_Rate_CIL]],1),"-",ROUND(tum_age_data[[#This Row],[crude_Rate_CIU]],1),")")</f>
        <v>(0-0.8)</v>
      </c>
    </row>
    <row r="227" spans="1:10" x14ac:dyDescent="0.25">
      <c r="A227" t="s">
        <v>23</v>
      </c>
      <c r="B227">
        <v>2013</v>
      </c>
      <c r="C227" t="s">
        <v>36</v>
      </c>
      <c r="D227">
        <v>1</v>
      </c>
      <c r="E227">
        <v>2.0755500199999999E-2</v>
      </c>
      <c r="F227">
        <v>376947.21561999997</v>
      </c>
      <c r="G227">
        <v>0.2652891329</v>
      </c>
      <c r="H227">
        <v>0</v>
      </c>
      <c r="I227">
        <v>0.78525583349999994</v>
      </c>
      <c r="J227" t="str">
        <f>_xlfn.CONCAT("(",ROUND(tum_age_data[[#This Row],[crude_Rate_CIL]],1),"-",ROUND(tum_age_data[[#This Row],[crude_Rate_CIU]],1),")")</f>
        <v>(0-0.8)</v>
      </c>
    </row>
    <row r="228" spans="1:10" x14ac:dyDescent="0.25">
      <c r="A228" t="s">
        <v>15</v>
      </c>
      <c r="B228">
        <v>2013</v>
      </c>
      <c r="C228" t="s">
        <v>36</v>
      </c>
      <c r="D228">
        <v>1</v>
      </c>
      <c r="E228">
        <v>2.0755500199999999E-2</v>
      </c>
      <c r="F228">
        <v>376947.21561999997</v>
      </c>
      <c r="G228">
        <v>0.2652891329</v>
      </c>
      <c r="H228">
        <v>0</v>
      </c>
      <c r="I228">
        <v>0.78525583349999994</v>
      </c>
      <c r="J228" t="str">
        <f>_xlfn.CONCAT("(",ROUND(tum_age_data[[#This Row],[crude_Rate_CIL]],1),"-",ROUND(tum_age_data[[#This Row],[crude_Rate_CIU]],1),")")</f>
        <v>(0-0.8)</v>
      </c>
    </row>
    <row r="229" spans="1:10" x14ac:dyDescent="0.25">
      <c r="A229" t="s">
        <v>13</v>
      </c>
      <c r="B229">
        <v>2013</v>
      </c>
      <c r="C229" t="s">
        <v>37</v>
      </c>
      <c r="D229">
        <v>1</v>
      </c>
      <c r="E229">
        <v>2.0755500199999999E-2</v>
      </c>
      <c r="F229">
        <v>395765.85094999999</v>
      </c>
      <c r="G229">
        <v>0.2526746554</v>
      </c>
      <c r="H229">
        <v>0</v>
      </c>
      <c r="I229">
        <v>0.74791697989999995</v>
      </c>
      <c r="J229" t="str">
        <f>_xlfn.CONCAT("(",ROUND(tum_age_data[[#This Row],[crude_Rate_CIL]],1),"-",ROUND(tum_age_data[[#This Row],[crude_Rate_CIU]],1),")")</f>
        <v>(0-0.7)</v>
      </c>
    </row>
    <row r="230" spans="1:10" x14ac:dyDescent="0.25">
      <c r="A230" t="s">
        <v>17</v>
      </c>
      <c r="B230">
        <v>2013</v>
      </c>
      <c r="C230" t="s">
        <v>37</v>
      </c>
      <c r="D230">
        <v>1</v>
      </c>
      <c r="E230">
        <v>2.0755500199999999E-2</v>
      </c>
      <c r="F230">
        <v>395765.85094999999</v>
      </c>
      <c r="G230">
        <v>0.2526746554</v>
      </c>
      <c r="H230">
        <v>0</v>
      </c>
      <c r="I230">
        <v>0.74791697989999995</v>
      </c>
      <c r="J230" t="str">
        <f>_xlfn.CONCAT("(",ROUND(tum_age_data[[#This Row],[crude_Rate_CIL]],1),"-",ROUND(tum_age_data[[#This Row],[crude_Rate_CIU]],1),")")</f>
        <v>(0-0.7)</v>
      </c>
    </row>
    <row r="231" spans="1:10" x14ac:dyDescent="0.25">
      <c r="A231" t="s">
        <v>15</v>
      </c>
      <c r="B231">
        <v>2013</v>
      </c>
      <c r="C231" t="s">
        <v>37</v>
      </c>
      <c r="D231">
        <v>2</v>
      </c>
      <c r="E231">
        <v>4.1511000399999998E-2</v>
      </c>
      <c r="F231">
        <v>395765.85094999999</v>
      </c>
      <c r="G231">
        <v>0.50534931080000001</v>
      </c>
      <c r="H231">
        <v>0</v>
      </c>
      <c r="I231">
        <v>1.2057277228000001</v>
      </c>
      <c r="J231" t="str">
        <f>_xlfn.CONCAT("(",ROUND(tum_age_data[[#This Row],[crude_Rate_CIL]],1),"-",ROUND(tum_age_data[[#This Row],[crude_Rate_CIU]],1),")")</f>
        <v>(0-1.2)</v>
      </c>
    </row>
    <row r="232" spans="1:10" x14ac:dyDescent="0.25">
      <c r="A232" t="s">
        <v>16</v>
      </c>
      <c r="B232">
        <v>2013</v>
      </c>
      <c r="C232" t="s">
        <v>37</v>
      </c>
      <c r="D232">
        <v>1</v>
      </c>
      <c r="E232">
        <v>2.0755500199999999E-2</v>
      </c>
      <c r="F232">
        <v>395765.85094999999</v>
      </c>
      <c r="G232">
        <v>0.2526746554</v>
      </c>
      <c r="H232">
        <v>0</v>
      </c>
      <c r="I232">
        <v>0.74791697989999995</v>
      </c>
      <c r="J232" t="str">
        <f>_xlfn.CONCAT("(",ROUND(tum_age_data[[#This Row],[crude_Rate_CIL]],1),"-",ROUND(tum_age_data[[#This Row],[crude_Rate_CIU]],1),")")</f>
        <v>(0-0.7)</v>
      </c>
    </row>
    <row r="233" spans="1:10" x14ac:dyDescent="0.25">
      <c r="A233" t="s">
        <v>23</v>
      </c>
      <c r="B233">
        <v>2013</v>
      </c>
      <c r="C233" t="s">
        <v>37</v>
      </c>
      <c r="D233">
        <v>4</v>
      </c>
      <c r="E233">
        <v>8.3022000799999995E-2</v>
      </c>
      <c r="F233">
        <v>395765.85094999999</v>
      </c>
      <c r="G233">
        <v>1.0106986215</v>
      </c>
      <c r="H233">
        <v>2.0213972399999999E-2</v>
      </c>
      <c r="I233">
        <v>2.0011832705999999</v>
      </c>
      <c r="J233" t="str">
        <f>_xlfn.CONCAT("(",ROUND(tum_age_data[[#This Row],[crude_Rate_CIL]],1),"-",ROUND(tum_age_data[[#This Row],[crude_Rate_CIU]],1),")")</f>
        <v>(0-2)</v>
      </c>
    </row>
    <row r="234" spans="1:10" x14ac:dyDescent="0.25">
      <c r="A234" t="s">
        <v>9</v>
      </c>
      <c r="B234">
        <v>2013</v>
      </c>
      <c r="C234" t="s">
        <v>37</v>
      </c>
      <c r="D234">
        <v>4</v>
      </c>
      <c r="E234">
        <v>8.3022000799999995E-2</v>
      </c>
      <c r="F234">
        <v>395765.85094999999</v>
      </c>
      <c r="G234">
        <v>1.0106986215</v>
      </c>
      <c r="H234">
        <v>2.0213972399999999E-2</v>
      </c>
      <c r="I234">
        <v>2.0011832705999999</v>
      </c>
      <c r="J234" t="str">
        <f>_xlfn.CONCAT("(",ROUND(tum_age_data[[#This Row],[crude_Rate_CIL]],1),"-",ROUND(tum_age_data[[#This Row],[crude_Rate_CIU]],1),")")</f>
        <v>(0-2)</v>
      </c>
    </row>
    <row r="235" spans="1:10" x14ac:dyDescent="0.25">
      <c r="A235" t="s">
        <v>17</v>
      </c>
      <c r="B235">
        <v>2013</v>
      </c>
      <c r="C235" t="s">
        <v>38</v>
      </c>
      <c r="D235">
        <v>12</v>
      </c>
      <c r="E235">
        <v>0.24906600249999999</v>
      </c>
      <c r="F235">
        <v>379995.13117000001</v>
      </c>
      <c r="G235">
        <v>3.1579351986000002</v>
      </c>
      <c r="H235">
        <v>1.3711651563</v>
      </c>
      <c r="I235">
        <v>4.9447052408000003</v>
      </c>
      <c r="J235" t="str">
        <f>_xlfn.CONCAT("(",ROUND(tum_age_data[[#This Row],[crude_Rate_CIL]],1),"-",ROUND(tum_age_data[[#This Row],[crude_Rate_CIU]],1),")")</f>
        <v>(1.4-4.9)</v>
      </c>
    </row>
    <row r="236" spans="1:10" x14ac:dyDescent="0.25">
      <c r="A236" t="s">
        <v>9</v>
      </c>
      <c r="B236">
        <v>2013</v>
      </c>
      <c r="C236" t="s">
        <v>38</v>
      </c>
      <c r="D236">
        <v>8</v>
      </c>
      <c r="E236">
        <v>0.1660440017</v>
      </c>
      <c r="F236">
        <v>379995.13117000001</v>
      </c>
      <c r="G236">
        <v>2.1052901324</v>
      </c>
      <c r="H236">
        <v>0.64639850200000004</v>
      </c>
      <c r="I236">
        <v>3.5641817628000001</v>
      </c>
      <c r="J236" t="str">
        <f>_xlfn.CONCAT("(",ROUND(tum_age_data[[#This Row],[crude_Rate_CIL]],1),"-",ROUND(tum_age_data[[#This Row],[crude_Rate_CIU]],1),")")</f>
        <v>(0.6-3.6)</v>
      </c>
    </row>
    <row r="237" spans="1:10" x14ac:dyDescent="0.25">
      <c r="A237" t="s">
        <v>22</v>
      </c>
      <c r="B237">
        <v>2013</v>
      </c>
      <c r="C237" t="s">
        <v>38</v>
      </c>
      <c r="D237">
        <v>4</v>
      </c>
      <c r="E237">
        <v>8.3022000799999995E-2</v>
      </c>
      <c r="F237">
        <v>379995.13117000001</v>
      </c>
      <c r="G237">
        <v>1.0526450662</v>
      </c>
      <c r="H237">
        <v>2.1052901299999999E-2</v>
      </c>
      <c r="I237">
        <v>2.0842372309999999</v>
      </c>
      <c r="J237" t="str">
        <f>_xlfn.CONCAT("(",ROUND(tum_age_data[[#This Row],[crude_Rate_CIL]],1),"-",ROUND(tum_age_data[[#This Row],[crude_Rate_CIU]],1),")")</f>
        <v>(0-2.1)</v>
      </c>
    </row>
    <row r="238" spans="1:10" x14ac:dyDescent="0.25">
      <c r="A238" t="s">
        <v>10</v>
      </c>
      <c r="B238">
        <v>2013</v>
      </c>
      <c r="C238" t="s">
        <v>38</v>
      </c>
      <c r="D238">
        <v>6</v>
      </c>
      <c r="E238">
        <v>0.12453300119999999</v>
      </c>
      <c r="F238">
        <v>379995.13117000001</v>
      </c>
      <c r="G238">
        <v>1.5789675993000001</v>
      </c>
      <c r="H238">
        <v>0.315530386</v>
      </c>
      <c r="I238">
        <v>2.8424048125999999</v>
      </c>
      <c r="J238" t="str">
        <f>_xlfn.CONCAT("(",ROUND(tum_age_data[[#This Row],[crude_Rate_CIL]],1),"-",ROUND(tum_age_data[[#This Row],[crude_Rate_CIU]],1),")")</f>
        <v>(0.3-2.8)</v>
      </c>
    </row>
    <row r="239" spans="1:10" x14ac:dyDescent="0.25">
      <c r="A239" t="s">
        <v>15</v>
      </c>
      <c r="B239">
        <v>2013</v>
      </c>
      <c r="C239" t="s">
        <v>38</v>
      </c>
      <c r="D239">
        <v>3</v>
      </c>
      <c r="E239">
        <v>6.2266500599999997E-2</v>
      </c>
      <c r="F239">
        <v>379995.13117000001</v>
      </c>
      <c r="G239">
        <v>0.78948379960000004</v>
      </c>
      <c r="H239">
        <v>0</v>
      </c>
      <c r="I239">
        <v>1.6828688208</v>
      </c>
      <c r="J239" t="str">
        <f>_xlfn.CONCAT("(",ROUND(tum_age_data[[#This Row],[crude_Rate_CIL]],1),"-",ROUND(tum_age_data[[#This Row],[crude_Rate_CIU]],1),")")</f>
        <v>(0-1.7)</v>
      </c>
    </row>
    <row r="240" spans="1:10" x14ac:dyDescent="0.25">
      <c r="A240" t="s">
        <v>11</v>
      </c>
      <c r="B240">
        <v>2013</v>
      </c>
      <c r="C240" t="s">
        <v>38</v>
      </c>
      <c r="D240">
        <v>1</v>
      </c>
      <c r="E240">
        <v>2.0755500199999999E-2</v>
      </c>
      <c r="F240">
        <v>379995.13117000001</v>
      </c>
      <c r="G240">
        <v>0.26316126649999999</v>
      </c>
      <c r="H240">
        <v>0</v>
      </c>
      <c r="I240">
        <v>0.77895734900000002</v>
      </c>
      <c r="J240" t="str">
        <f>_xlfn.CONCAT("(",ROUND(tum_age_data[[#This Row],[crude_Rate_CIL]],1),"-",ROUND(tum_age_data[[#This Row],[crude_Rate_CIU]],1),")")</f>
        <v>(0-0.8)</v>
      </c>
    </row>
    <row r="241" spans="1:10" x14ac:dyDescent="0.25">
      <c r="A241" t="s">
        <v>19</v>
      </c>
      <c r="B241">
        <v>2013</v>
      </c>
      <c r="C241" t="s">
        <v>38</v>
      </c>
      <c r="D241">
        <v>1</v>
      </c>
      <c r="E241">
        <v>2.0755500199999999E-2</v>
      </c>
      <c r="F241">
        <v>379995.13117000001</v>
      </c>
      <c r="G241">
        <v>0.26316126649999999</v>
      </c>
      <c r="H241">
        <v>0</v>
      </c>
      <c r="I241">
        <v>0.77895734900000002</v>
      </c>
      <c r="J241" t="str">
        <f>_xlfn.CONCAT("(",ROUND(tum_age_data[[#This Row],[crude_Rate_CIL]],1),"-",ROUND(tum_age_data[[#This Row],[crude_Rate_CIU]],1),")")</f>
        <v>(0-0.8)</v>
      </c>
    </row>
    <row r="242" spans="1:10" x14ac:dyDescent="0.25">
      <c r="A242" t="s">
        <v>21</v>
      </c>
      <c r="B242">
        <v>2013</v>
      </c>
      <c r="C242" t="s">
        <v>38</v>
      </c>
      <c r="D242">
        <v>1</v>
      </c>
      <c r="E242">
        <v>2.0755500199999999E-2</v>
      </c>
      <c r="F242">
        <v>379995.13117000001</v>
      </c>
      <c r="G242">
        <v>0.26316126649999999</v>
      </c>
      <c r="H242">
        <v>0</v>
      </c>
      <c r="I242">
        <v>0.77895734900000002</v>
      </c>
      <c r="J242" t="str">
        <f>_xlfn.CONCAT("(",ROUND(tum_age_data[[#This Row],[crude_Rate_CIL]],1),"-",ROUND(tum_age_data[[#This Row],[crude_Rate_CIU]],1),")")</f>
        <v>(0-0.8)</v>
      </c>
    </row>
    <row r="243" spans="1:10" x14ac:dyDescent="0.25">
      <c r="A243" t="s">
        <v>16</v>
      </c>
      <c r="B243">
        <v>2013</v>
      </c>
      <c r="C243" t="s">
        <v>38</v>
      </c>
      <c r="D243">
        <v>1</v>
      </c>
      <c r="E243">
        <v>2.0755500199999999E-2</v>
      </c>
      <c r="F243">
        <v>379995.13117000001</v>
      </c>
      <c r="G243">
        <v>0.26316126649999999</v>
      </c>
      <c r="H243">
        <v>0</v>
      </c>
      <c r="I243">
        <v>0.77895734900000002</v>
      </c>
      <c r="J243" t="str">
        <f>_xlfn.CONCAT("(",ROUND(tum_age_data[[#This Row],[crude_Rate_CIL]],1),"-",ROUND(tum_age_data[[#This Row],[crude_Rate_CIU]],1),")")</f>
        <v>(0-0.8)</v>
      </c>
    </row>
    <row r="244" spans="1:10" x14ac:dyDescent="0.25">
      <c r="A244" t="s">
        <v>20</v>
      </c>
      <c r="B244">
        <v>2013</v>
      </c>
      <c r="C244" t="s">
        <v>38</v>
      </c>
      <c r="D244">
        <v>2</v>
      </c>
      <c r="E244">
        <v>4.1511000399999998E-2</v>
      </c>
      <c r="F244">
        <v>379995.13117000001</v>
      </c>
      <c r="G244">
        <v>0.52632253309999999</v>
      </c>
      <c r="H244">
        <v>0</v>
      </c>
      <c r="I244">
        <v>1.2557683482999999</v>
      </c>
      <c r="J244" t="str">
        <f>_xlfn.CONCAT("(",ROUND(tum_age_data[[#This Row],[crude_Rate_CIL]],1),"-",ROUND(tum_age_data[[#This Row],[crude_Rate_CIU]],1),")")</f>
        <v>(0-1.3)</v>
      </c>
    </row>
    <row r="245" spans="1:10" x14ac:dyDescent="0.25">
      <c r="A245" t="s">
        <v>18</v>
      </c>
      <c r="B245">
        <v>2013</v>
      </c>
      <c r="C245" t="s">
        <v>38</v>
      </c>
      <c r="D245">
        <v>4</v>
      </c>
      <c r="E245">
        <v>8.3022000799999995E-2</v>
      </c>
      <c r="F245">
        <v>379995.13117000001</v>
      </c>
      <c r="G245">
        <v>1.0526450662</v>
      </c>
      <c r="H245">
        <v>2.1052901299999999E-2</v>
      </c>
      <c r="I245">
        <v>2.0842372309999999</v>
      </c>
      <c r="J245" t="str">
        <f>_xlfn.CONCAT("(",ROUND(tum_age_data[[#This Row],[crude_Rate_CIL]],1),"-",ROUND(tum_age_data[[#This Row],[crude_Rate_CIU]],1),")")</f>
        <v>(0-2.1)</v>
      </c>
    </row>
    <row r="246" spans="1:10" x14ac:dyDescent="0.25">
      <c r="A246" t="s">
        <v>23</v>
      </c>
      <c r="B246">
        <v>2013</v>
      </c>
      <c r="C246" t="s">
        <v>38</v>
      </c>
      <c r="D246">
        <v>7</v>
      </c>
      <c r="E246">
        <v>0.1452885015</v>
      </c>
      <c r="F246">
        <v>379995.13117000001</v>
      </c>
      <c r="G246">
        <v>1.8421288657999999</v>
      </c>
      <c r="H246">
        <v>0.4774607045</v>
      </c>
      <c r="I246">
        <v>3.2067970271999999</v>
      </c>
      <c r="J246" t="str">
        <f>_xlfn.CONCAT("(",ROUND(tum_age_data[[#This Row],[crude_Rate_CIL]],1),"-",ROUND(tum_age_data[[#This Row],[crude_Rate_CIU]],1),")")</f>
        <v>(0.5-3.2)</v>
      </c>
    </row>
    <row r="247" spans="1:10" x14ac:dyDescent="0.25">
      <c r="A247" t="s">
        <v>23</v>
      </c>
      <c r="B247">
        <v>2013</v>
      </c>
      <c r="C247" t="s">
        <v>39</v>
      </c>
      <c r="D247">
        <v>15</v>
      </c>
      <c r="E247">
        <v>0.31133250309999999</v>
      </c>
      <c r="F247">
        <v>331755.83267999999</v>
      </c>
      <c r="G247">
        <v>4.5213975226000001</v>
      </c>
      <c r="H247">
        <v>2.2332546744999999</v>
      </c>
      <c r="I247">
        <v>6.8095403706999997</v>
      </c>
      <c r="J247" t="str">
        <f>_xlfn.CONCAT("(",ROUND(tum_age_data[[#This Row],[crude_Rate_CIL]],1),"-",ROUND(tum_age_data[[#This Row],[crude_Rate_CIU]],1),")")</f>
        <v>(2.2-6.8)</v>
      </c>
    </row>
    <row r="248" spans="1:10" x14ac:dyDescent="0.25">
      <c r="A248" t="s">
        <v>21</v>
      </c>
      <c r="B248">
        <v>2013</v>
      </c>
      <c r="C248" t="s">
        <v>39</v>
      </c>
      <c r="D248">
        <v>3</v>
      </c>
      <c r="E248">
        <v>6.2266500599999997E-2</v>
      </c>
      <c r="F248">
        <v>331755.83267999999</v>
      </c>
      <c r="G248">
        <v>0.90427950450000005</v>
      </c>
      <c r="H248">
        <v>0</v>
      </c>
      <c r="I248">
        <v>1.9275680946</v>
      </c>
      <c r="J248" t="str">
        <f>_xlfn.CONCAT("(",ROUND(tum_age_data[[#This Row],[crude_Rate_CIL]],1),"-",ROUND(tum_age_data[[#This Row],[crude_Rate_CIU]],1),")")</f>
        <v>(0-1.9)</v>
      </c>
    </row>
    <row r="249" spans="1:10" x14ac:dyDescent="0.25">
      <c r="A249" t="s">
        <v>17</v>
      </c>
      <c r="B249">
        <v>2013</v>
      </c>
      <c r="C249" t="s">
        <v>39</v>
      </c>
      <c r="D249">
        <v>16</v>
      </c>
      <c r="E249">
        <v>0.33208800329999999</v>
      </c>
      <c r="F249">
        <v>331755.83267999999</v>
      </c>
      <c r="G249">
        <v>4.8228240241</v>
      </c>
      <c r="H249">
        <v>2.4596402522999998</v>
      </c>
      <c r="I249">
        <v>7.1860077959000002</v>
      </c>
      <c r="J249" t="str">
        <f>_xlfn.CONCAT("(",ROUND(tum_age_data[[#This Row],[crude_Rate_CIL]],1),"-",ROUND(tum_age_data[[#This Row],[crude_Rate_CIU]],1),")")</f>
        <v>(2.5-7.2)</v>
      </c>
    </row>
    <row r="250" spans="1:10" x14ac:dyDescent="0.25">
      <c r="A250" t="s">
        <v>13</v>
      </c>
      <c r="B250">
        <v>2013</v>
      </c>
      <c r="C250" t="s">
        <v>39</v>
      </c>
      <c r="D250">
        <v>3</v>
      </c>
      <c r="E250">
        <v>6.2266500599999997E-2</v>
      </c>
      <c r="F250">
        <v>331755.83267999999</v>
      </c>
      <c r="G250">
        <v>0.90427950450000005</v>
      </c>
      <c r="H250">
        <v>0</v>
      </c>
      <c r="I250">
        <v>1.9275680946</v>
      </c>
      <c r="J250" t="str">
        <f>_xlfn.CONCAT("(",ROUND(tum_age_data[[#This Row],[crude_Rate_CIL]],1),"-",ROUND(tum_age_data[[#This Row],[crude_Rate_CIU]],1),")")</f>
        <v>(0-1.9)</v>
      </c>
    </row>
    <row r="251" spans="1:10" x14ac:dyDescent="0.25">
      <c r="A251" t="s">
        <v>18</v>
      </c>
      <c r="B251">
        <v>2013</v>
      </c>
      <c r="C251" t="s">
        <v>39</v>
      </c>
      <c r="D251">
        <v>6</v>
      </c>
      <c r="E251">
        <v>0.12453300119999999</v>
      </c>
      <c r="F251">
        <v>331755.83267999999</v>
      </c>
      <c r="G251">
        <v>1.8085590090000001</v>
      </c>
      <c r="H251">
        <v>0.36141040670000002</v>
      </c>
      <c r="I251">
        <v>3.2557076114000001</v>
      </c>
      <c r="J251" t="str">
        <f>_xlfn.CONCAT("(",ROUND(tum_age_data[[#This Row],[crude_Rate_CIL]],1),"-",ROUND(tum_age_data[[#This Row],[crude_Rate_CIU]],1),")")</f>
        <v>(0.4-3.3)</v>
      </c>
    </row>
    <row r="252" spans="1:10" x14ac:dyDescent="0.25">
      <c r="A252" t="s">
        <v>20</v>
      </c>
      <c r="B252">
        <v>2013</v>
      </c>
      <c r="C252" t="s">
        <v>39</v>
      </c>
      <c r="D252">
        <v>5</v>
      </c>
      <c r="E252">
        <v>0.10377750099999999</v>
      </c>
      <c r="F252">
        <v>331755.83267999999</v>
      </c>
      <c r="G252">
        <v>1.5071325074999999</v>
      </c>
      <c r="H252">
        <v>0.18607261829999999</v>
      </c>
      <c r="I252">
        <v>2.8281923968</v>
      </c>
      <c r="J252" t="str">
        <f>_xlfn.CONCAT("(",ROUND(tum_age_data[[#This Row],[crude_Rate_CIL]],1),"-",ROUND(tum_age_data[[#This Row],[crude_Rate_CIU]],1),")")</f>
        <v>(0.2-2.8)</v>
      </c>
    </row>
    <row r="253" spans="1:10" x14ac:dyDescent="0.25">
      <c r="A253" t="s">
        <v>10</v>
      </c>
      <c r="B253">
        <v>2013</v>
      </c>
      <c r="C253" t="s">
        <v>39</v>
      </c>
      <c r="D253">
        <v>12</v>
      </c>
      <c r="E253">
        <v>0.24906600249999999</v>
      </c>
      <c r="F253">
        <v>331755.83267999999</v>
      </c>
      <c r="G253">
        <v>3.6171180181000002</v>
      </c>
      <c r="H253">
        <v>1.5705408379000001</v>
      </c>
      <c r="I253">
        <v>5.6636951983000001</v>
      </c>
      <c r="J253" t="str">
        <f>_xlfn.CONCAT("(",ROUND(tum_age_data[[#This Row],[crude_Rate_CIL]],1),"-",ROUND(tum_age_data[[#This Row],[crude_Rate_CIU]],1),")")</f>
        <v>(1.6-5.7)</v>
      </c>
    </row>
    <row r="254" spans="1:10" x14ac:dyDescent="0.25">
      <c r="A254" t="s">
        <v>9</v>
      </c>
      <c r="B254">
        <v>2013</v>
      </c>
      <c r="C254" t="s">
        <v>39</v>
      </c>
      <c r="D254">
        <v>26</v>
      </c>
      <c r="E254">
        <v>0.53964300539999999</v>
      </c>
      <c r="F254">
        <v>331755.83267999999</v>
      </c>
      <c r="G254">
        <v>7.8370890392000003</v>
      </c>
      <c r="H254">
        <v>4.8246089975000004</v>
      </c>
      <c r="I254">
        <v>10.849569081</v>
      </c>
      <c r="J254" t="str">
        <f>_xlfn.CONCAT("(",ROUND(tum_age_data[[#This Row],[crude_Rate_CIL]],1),"-",ROUND(tum_age_data[[#This Row],[crude_Rate_CIU]],1),")")</f>
        <v>(4.8-10.8)</v>
      </c>
    </row>
    <row r="255" spans="1:10" x14ac:dyDescent="0.25">
      <c r="A255" t="s">
        <v>14</v>
      </c>
      <c r="B255">
        <v>2013</v>
      </c>
      <c r="C255" t="s">
        <v>39</v>
      </c>
      <c r="D255">
        <v>2</v>
      </c>
      <c r="E255">
        <v>4.1511000399999998E-2</v>
      </c>
      <c r="F255">
        <v>331755.83267999999</v>
      </c>
      <c r="G255">
        <v>0.602853003</v>
      </c>
      <c r="H255">
        <v>0</v>
      </c>
      <c r="I255">
        <v>1.4383646380999999</v>
      </c>
      <c r="J255" t="str">
        <f>_xlfn.CONCAT("(",ROUND(tum_age_data[[#This Row],[crude_Rate_CIL]],1),"-",ROUND(tum_age_data[[#This Row],[crude_Rate_CIU]],1),")")</f>
        <v>(0-1.4)</v>
      </c>
    </row>
    <row r="256" spans="1:10" x14ac:dyDescent="0.25">
      <c r="A256" t="s">
        <v>22</v>
      </c>
      <c r="B256">
        <v>2013</v>
      </c>
      <c r="C256" t="s">
        <v>39</v>
      </c>
      <c r="D256">
        <v>8</v>
      </c>
      <c r="E256">
        <v>0.1660440017</v>
      </c>
      <c r="F256">
        <v>331755.83267999999</v>
      </c>
      <c r="G256">
        <v>2.4114120121</v>
      </c>
      <c r="H256">
        <v>0.74038874180000003</v>
      </c>
      <c r="I256">
        <v>4.0824352822999996</v>
      </c>
      <c r="J256" t="str">
        <f>_xlfn.CONCAT("(",ROUND(tum_age_data[[#This Row],[crude_Rate_CIL]],1),"-",ROUND(tum_age_data[[#This Row],[crude_Rate_CIU]],1),")")</f>
        <v>(0.7-4.1)</v>
      </c>
    </row>
    <row r="257" spans="1:10" x14ac:dyDescent="0.25">
      <c r="A257" t="s">
        <v>12</v>
      </c>
      <c r="B257">
        <v>2013</v>
      </c>
      <c r="C257" t="s">
        <v>39</v>
      </c>
      <c r="D257">
        <v>5</v>
      </c>
      <c r="E257">
        <v>0.10377750099999999</v>
      </c>
      <c r="F257">
        <v>331755.83267999999</v>
      </c>
      <c r="G257">
        <v>1.5071325074999999</v>
      </c>
      <c r="H257">
        <v>0.18607261829999999</v>
      </c>
      <c r="I257">
        <v>2.8281923968</v>
      </c>
      <c r="J257" t="str">
        <f>_xlfn.CONCAT("(",ROUND(tum_age_data[[#This Row],[crude_Rate_CIL]],1),"-",ROUND(tum_age_data[[#This Row],[crude_Rate_CIU]],1),")")</f>
        <v>(0.2-2.8)</v>
      </c>
    </row>
    <row r="258" spans="1:10" x14ac:dyDescent="0.25">
      <c r="A258" t="s">
        <v>11</v>
      </c>
      <c r="B258">
        <v>2013</v>
      </c>
      <c r="C258" t="s">
        <v>39</v>
      </c>
      <c r="D258">
        <v>2</v>
      </c>
      <c r="E258">
        <v>4.1511000399999998E-2</v>
      </c>
      <c r="F258">
        <v>331755.83267999999</v>
      </c>
      <c r="G258">
        <v>0.602853003</v>
      </c>
      <c r="H258">
        <v>0</v>
      </c>
      <c r="I258">
        <v>1.4383646380999999</v>
      </c>
      <c r="J258" t="str">
        <f>_xlfn.CONCAT("(",ROUND(tum_age_data[[#This Row],[crude_Rate_CIL]],1),"-",ROUND(tum_age_data[[#This Row],[crude_Rate_CIU]],1),")")</f>
        <v>(0-1.4)</v>
      </c>
    </row>
    <row r="259" spans="1:10" x14ac:dyDescent="0.25">
      <c r="A259" t="s">
        <v>15</v>
      </c>
      <c r="B259">
        <v>2013</v>
      </c>
      <c r="C259" t="s">
        <v>39</v>
      </c>
      <c r="D259">
        <v>6</v>
      </c>
      <c r="E259">
        <v>0.12453300119999999</v>
      </c>
      <c r="F259">
        <v>331755.83267999999</v>
      </c>
      <c r="G259">
        <v>1.8085590090000001</v>
      </c>
      <c r="H259">
        <v>0.36141040670000002</v>
      </c>
      <c r="I259">
        <v>3.2557076114000001</v>
      </c>
      <c r="J259" t="str">
        <f>_xlfn.CONCAT("(",ROUND(tum_age_data[[#This Row],[crude_Rate_CIL]],1),"-",ROUND(tum_age_data[[#This Row],[crude_Rate_CIU]],1),")")</f>
        <v>(0.4-3.3)</v>
      </c>
    </row>
    <row r="260" spans="1:10" x14ac:dyDescent="0.25">
      <c r="A260" t="s">
        <v>19</v>
      </c>
      <c r="B260">
        <v>2013</v>
      </c>
      <c r="C260" t="s">
        <v>39</v>
      </c>
      <c r="D260">
        <v>1</v>
      </c>
      <c r="E260">
        <v>2.0755500199999999E-2</v>
      </c>
      <c r="F260">
        <v>331755.83267999999</v>
      </c>
      <c r="G260">
        <v>0.3014265015</v>
      </c>
      <c r="H260">
        <v>0</v>
      </c>
      <c r="I260">
        <v>0.89222244449999999</v>
      </c>
      <c r="J260" t="str">
        <f>_xlfn.CONCAT("(",ROUND(tum_age_data[[#This Row],[crude_Rate_CIL]],1),"-",ROUND(tum_age_data[[#This Row],[crude_Rate_CIU]],1),")")</f>
        <v>(0-0.9)</v>
      </c>
    </row>
    <row r="261" spans="1:10" x14ac:dyDescent="0.25">
      <c r="A261" t="s">
        <v>13</v>
      </c>
      <c r="B261">
        <v>2013</v>
      </c>
      <c r="C261" t="s">
        <v>40</v>
      </c>
      <c r="D261">
        <v>3</v>
      </c>
      <c r="E261">
        <v>6.2266500599999997E-2</v>
      </c>
      <c r="F261">
        <v>233677.03594999999</v>
      </c>
      <c r="G261">
        <v>1.2838231998</v>
      </c>
      <c r="H261">
        <v>0</v>
      </c>
      <c r="I261">
        <v>2.7366059129</v>
      </c>
      <c r="J261" t="str">
        <f>_xlfn.CONCAT("(",ROUND(tum_age_data[[#This Row],[crude_Rate_CIL]],1),"-",ROUND(tum_age_data[[#This Row],[crude_Rate_CIU]],1),")")</f>
        <v>(0-2.7)</v>
      </c>
    </row>
    <row r="262" spans="1:10" x14ac:dyDescent="0.25">
      <c r="A262" t="s">
        <v>12</v>
      </c>
      <c r="B262">
        <v>2013</v>
      </c>
      <c r="C262" t="s">
        <v>40</v>
      </c>
      <c r="D262">
        <v>6</v>
      </c>
      <c r="E262">
        <v>0.12453300119999999</v>
      </c>
      <c r="F262">
        <v>233677.03594999999</v>
      </c>
      <c r="G262">
        <v>2.5676463995000001</v>
      </c>
      <c r="H262">
        <v>0.5131013834</v>
      </c>
      <c r="I262">
        <v>4.6221914155999997</v>
      </c>
      <c r="J262" t="str">
        <f>_xlfn.CONCAT("(",ROUND(tum_age_data[[#This Row],[crude_Rate_CIL]],1),"-",ROUND(tum_age_data[[#This Row],[crude_Rate_CIU]],1),")")</f>
        <v>(0.5-4.6)</v>
      </c>
    </row>
    <row r="263" spans="1:10" x14ac:dyDescent="0.25">
      <c r="A263" t="s">
        <v>15</v>
      </c>
      <c r="B263">
        <v>2013</v>
      </c>
      <c r="C263" t="s">
        <v>40</v>
      </c>
      <c r="D263">
        <v>12</v>
      </c>
      <c r="E263">
        <v>0.24906600249999999</v>
      </c>
      <c r="F263">
        <v>233677.03594999999</v>
      </c>
      <c r="G263">
        <v>5.1352927990000001</v>
      </c>
      <c r="H263">
        <v>2.2297273727000002</v>
      </c>
      <c r="I263">
        <v>8.0408582252999992</v>
      </c>
      <c r="J263" t="str">
        <f>_xlfn.CONCAT("(",ROUND(tum_age_data[[#This Row],[crude_Rate_CIL]],1),"-",ROUND(tum_age_data[[#This Row],[crude_Rate_CIU]],1),")")</f>
        <v>(2.2-8)</v>
      </c>
    </row>
    <row r="264" spans="1:10" x14ac:dyDescent="0.25">
      <c r="A264" t="s">
        <v>11</v>
      </c>
      <c r="B264">
        <v>2013</v>
      </c>
      <c r="C264" t="s">
        <v>40</v>
      </c>
      <c r="D264">
        <v>2</v>
      </c>
      <c r="E264">
        <v>4.1511000399999998E-2</v>
      </c>
      <c r="F264">
        <v>233677.03594999999</v>
      </c>
      <c r="G264">
        <v>0.85588213319999995</v>
      </c>
      <c r="H264">
        <v>0</v>
      </c>
      <c r="I264">
        <v>2.0420742512999999</v>
      </c>
      <c r="J264" t="str">
        <f>_xlfn.CONCAT("(",ROUND(tum_age_data[[#This Row],[crude_Rate_CIL]],1),"-",ROUND(tum_age_data[[#This Row],[crude_Rate_CIU]],1),")")</f>
        <v>(0-2)</v>
      </c>
    </row>
    <row r="265" spans="1:10" x14ac:dyDescent="0.25">
      <c r="A265" t="s">
        <v>21</v>
      </c>
      <c r="B265">
        <v>2013</v>
      </c>
      <c r="C265" t="s">
        <v>40</v>
      </c>
      <c r="D265">
        <v>1</v>
      </c>
      <c r="E265">
        <v>2.0755500199999999E-2</v>
      </c>
      <c r="F265">
        <v>233677.03594999999</v>
      </c>
      <c r="G265">
        <v>0.42794106659999998</v>
      </c>
      <c r="H265">
        <v>0</v>
      </c>
      <c r="I265">
        <v>1.2667055571000001</v>
      </c>
      <c r="J265" t="str">
        <f>_xlfn.CONCAT("(",ROUND(tum_age_data[[#This Row],[crude_Rate_CIL]],1),"-",ROUND(tum_age_data[[#This Row],[crude_Rate_CIU]],1),")")</f>
        <v>(0-1.3)</v>
      </c>
    </row>
    <row r="266" spans="1:10" x14ac:dyDescent="0.25">
      <c r="A266" t="s">
        <v>10</v>
      </c>
      <c r="B266">
        <v>2013</v>
      </c>
      <c r="C266" t="s">
        <v>40</v>
      </c>
      <c r="D266">
        <v>13</v>
      </c>
      <c r="E266">
        <v>0.26982150269999999</v>
      </c>
      <c r="F266">
        <v>233677.03594999999</v>
      </c>
      <c r="G266">
        <v>5.5632338656</v>
      </c>
      <c r="H266">
        <v>2.5390254871</v>
      </c>
      <c r="I266">
        <v>8.5874422442</v>
      </c>
      <c r="J266" t="str">
        <f>_xlfn.CONCAT("(",ROUND(tum_age_data[[#This Row],[crude_Rate_CIL]],1),"-",ROUND(tum_age_data[[#This Row],[crude_Rate_CIU]],1),")")</f>
        <v>(2.5-8.6)</v>
      </c>
    </row>
    <row r="267" spans="1:10" x14ac:dyDescent="0.25">
      <c r="A267" t="s">
        <v>20</v>
      </c>
      <c r="B267">
        <v>2013</v>
      </c>
      <c r="C267" t="s">
        <v>40</v>
      </c>
      <c r="D267">
        <v>1</v>
      </c>
      <c r="E267">
        <v>2.0755500199999999E-2</v>
      </c>
      <c r="F267">
        <v>233677.03594999999</v>
      </c>
      <c r="G267">
        <v>0.42794106659999998</v>
      </c>
      <c r="H267">
        <v>0</v>
      </c>
      <c r="I267">
        <v>1.2667055571000001</v>
      </c>
      <c r="J267" t="str">
        <f>_xlfn.CONCAT("(",ROUND(tum_age_data[[#This Row],[crude_Rate_CIL]],1),"-",ROUND(tum_age_data[[#This Row],[crude_Rate_CIU]],1),")")</f>
        <v>(0-1.3)</v>
      </c>
    </row>
    <row r="268" spans="1:10" x14ac:dyDescent="0.25">
      <c r="A268" t="s">
        <v>22</v>
      </c>
      <c r="B268">
        <v>2013</v>
      </c>
      <c r="C268" t="s">
        <v>40</v>
      </c>
      <c r="D268">
        <v>10</v>
      </c>
      <c r="E268">
        <v>0.2075550021</v>
      </c>
      <c r="F268">
        <v>233677.03594999999</v>
      </c>
      <c r="G268">
        <v>4.2794106659000004</v>
      </c>
      <c r="H268">
        <v>1.6270044554</v>
      </c>
      <c r="I268">
        <v>6.9318168763000001</v>
      </c>
      <c r="J268" t="str">
        <f>_xlfn.CONCAT("(",ROUND(tum_age_data[[#This Row],[crude_Rate_CIL]],1),"-",ROUND(tum_age_data[[#This Row],[crude_Rate_CIU]],1),")")</f>
        <v>(1.6-6.9)</v>
      </c>
    </row>
    <row r="269" spans="1:10" x14ac:dyDescent="0.25">
      <c r="A269" t="s">
        <v>9</v>
      </c>
      <c r="B269">
        <v>2013</v>
      </c>
      <c r="C269" t="s">
        <v>40</v>
      </c>
      <c r="D269">
        <v>16</v>
      </c>
      <c r="E269">
        <v>0.33208800329999999</v>
      </c>
      <c r="F269">
        <v>233677.03594999999</v>
      </c>
      <c r="G269">
        <v>6.8470570653999996</v>
      </c>
      <c r="H269">
        <v>3.4919991033</v>
      </c>
      <c r="I269">
        <v>10.202115027</v>
      </c>
      <c r="J269" t="str">
        <f>_xlfn.CONCAT("(",ROUND(tum_age_data[[#This Row],[crude_Rate_CIL]],1),"-",ROUND(tum_age_data[[#This Row],[crude_Rate_CIU]],1),")")</f>
        <v>(3.5-10.2)</v>
      </c>
    </row>
    <row r="270" spans="1:10" x14ac:dyDescent="0.25">
      <c r="A270" t="s">
        <v>19</v>
      </c>
      <c r="B270">
        <v>2013</v>
      </c>
      <c r="C270" t="s">
        <v>40</v>
      </c>
      <c r="D270">
        <v>4</v>
      </c>
      <c r="E270">
        <v>8.3022000799999995E-2</v>
      </c>
      <c r="F270">
        <v>233677.03594999999</v>
      </c>
      <c r="G270">
        <v>1.7117642662999999</v>
      </c>
      <c r="H270">
        <v>3.4235285300000001E-2</v>
      </c>
      <c r="I270">
        <v>3.3892932473999999</v>
      </c>
      <c r="J270" t="str">
        <f>_xlfn.CONCAT("(",ROUND(tum_age_data[[#This Row],[crude_Rate_CIL]],1),"-",ROUND(tum_age_data[[#This Row],[crude_Rate_CIU]],1),")")</f>
        <v>(0-3.4)</v>
      </c>
    </row>
    <row r="271" spans="1:10" x14ac:dyDescent="0.25">
      <c r="A271" t="s">
        <v>14</v>
      </c>
      <c r="B271">
        <v>2013</v>
      </c>
      <c r="C271" t="s">
        <v>40</v>
      </c>
      <c r="D271">
        <v>3</v>
      </c>
      <c r="E271">
        <v>6.2266500599999997E-2</v>
      </c>
      <c r="F271">
        <v>233677.03594999999</v>
      </c>
      <c r="G271">
        <v>1.2838231998</v>
      </c>
      <c r="H271">
        <v>0</v>
      </c>
      <c r="I271">
        <v>2.7366059129</v>
      </c>
      <c r="J271" t="str">
        <f>_xlfn.CONCAT("(",ROUND(tum_age_data[[#This Row],[crude_Rate_CIL]],1),"-",ROUND(tum_age_data[[#This Row],[crude_Rate_CIU]],1),")")</f>
        <v>(0-2.7)</v>
      </c>
    </row>
    <row r="272" spans="1:10" x14ac:dyDescent="0.25">
      <c r="A272" t="s">
        <v>23</v>
      </c>
      <c r="B272">
        <v>2013</v>
      </c>
      <c r="C272" t="s">
        <v>40</v>
      </c>
      <c r="D272">
        <v>10</v>
      </c>
      <c r="E272">
        <v>0.2075550021</v>
      </c>
      <c r="F272">
        <v>233677.03594999999</v>
      </c>
      <c r="G272">
        <v>4.2794106659000004</v>
      </c>
      <c r="H272">
        <v>1.6270044554</v>
      </c>
      <c r="I272">
        <v>6.9318168763000001</v>
      </c>
      <c r="J272" t="str">
        <f>_xlfn.CONCAT("(",ROUND(tum_age_data[[#This Row],[crude_Rate_CIL]],1),"-",ROUND(tum_age_data[[#This Row],[crude_Rate_CIU]],1),")")</f>
        <v>(1.6-6.9)</v>
      </c>
    </row>
    <row r="273" spans="1:10" x14ac:dyDescent="0.25">
      <c r="A273" t="s">
        <v>18</v>
      </c>
      <c r="B273">
        <v>2013</v>
      </c>
      <c r="C273" t="s">
        <v>40</v>
      </c>
      <c r="D273">
        <v>8</v>
      </c>
      <c r="E273">
        <v>0.1660440017</v>
      </c>
      <c r="F273">
        <v>233677.03594999999</v>
      </c>
      <c r="G273">
        <v>3.4235285326999998</v>
      </c>
      <c r="H273">
        <v>1.0511442965</v>
      </c>
      <c r="I273">
        <v>5.7959127689000001</v>
      </c>
      <c r="J273" t="str">
        <f>_xlfn.CONCAT("(",ROUND(tum_age_data[[#This Row],[crude_Rate_CIL]],1),"-",ROUND(tum_age_data[[#This Row],[crude_Rate_CIU]],1),")")</f>
        <v>(1.1-5.8)</v>
      </c>
    </row>
    <row r="274" spans="1:10" x14ac:dyDescent="0.25">
      <c r="A274" t="s">
        <v>16</v>
      </c>
      <c r="B274">
        <v>2013</v>
      </c>
      <c r="C274" t="s">
        <v>40</v>
      </c>
      <c r="D274">
        <v>3</v>
      </c>
      <c r="E274">
        <v>6.2266500599999997E-2</v>
      </c>
      <c r="F274">
        <v>233677.03594999999</v>
      </c>
      <c r="G274">
        <v>1.2838231998</v>
      </c>
      <c r="H274">
        <v>0</v>
      </c>
      <c r="I274">
        <v>2.7366059129</v>
      </c>
      <c r="J274" t="str">
        <f>_xlfn.CONCAT("(",ROUND(tum_age_data[[#This Row],[crude_Rate_CIL]],1),"-",ROUND(tum_age_data[[#This Row],[crude_Rate_CIU]],1),")")</f>
        <v>(0-2.7)</v>
      </c>
    </row>
    <row r="275" spans="1:10" x14ac:dyDescent="0.25">
      <c r="A275" t="s">
        <v>17</v>
      </c>
      <c r="B275">
        <v>2013</v>
      </c>
      <c r="C275" t="s">
        <v>40</v>
      </c>
      <c r="D275">
        <v>16</v>
      </c>
      <c r="E275">
        <v>0.33208800329999999</v>
      </c>
      <c r="F275">
        <v>233677.03594999999</v>
      </c>
      <c r="G275">
        <v>6.8470570653999996</v>
      </c>
      <c r="H275">
        <v>3.4919991033</v>
      </c>
      <c r="I275">
        <v>10.202115027</v>
      </c>
      <c r="J275" t="str">
        <f>_xlfn.CONCAT("(",ROUND(tum_age_data[[#This Row],[crude_Rate_CIL]],1),"-",ROUND(tum_age_data[[#This Row],[crude_Rate_CIU]],1),")")</f>
        <v>(3.5-10.2)</v>
      </c>
    </row>
    <row r="276" spans="1:10" x14ac:dyDescent="0.25">
      <c r="A276" t="s">
        <v>23</v>
      </c>
      <c r="B276">
        <v>2013</v>
      </c>
      <c r="C276" t="s">
        <v>41</v>
      </c>
      <c r="D276">
        <v>3</v>
      </c>
      <c r="E276">
        <v>6.2266500599999997E-2</v>
      </c>
      <c r="F276">
        <v>104279.63145</v>
      </c>
      <c r="G276">
        <v>2.8768801331999998</v>
      </c>
      <c r="H276">
        <v>0</v>
      </c>
      <c r="I276">
        <v>6.1323764709999997</v>
      </c>
      <c r="J276" t="str">
        <f>_xlfn.CONCAT("(",ROUND(tum_age_data[[#This Row],[crude_Rate_CIL]],1),"-",ROUND(tum_age_data[[#This Row],[crude_Rate_CIU]],1),")")</f>
        <v>(0-6.1)</v>
      </c>
    </row>
    <row r="277" spans="1:10" x14ac:dyDescent="0.25">
      <c r="A277" t="s">
        <v>16</v>
      </c>
      <c r="B277">
        <v>2013</v>
      </c>
      <c r="C277" t="s">
        <v>41</v>
      </c>
      <c r="D277">
        <v>3</v>
      </c>
      <c r="E277">
        <v>6.2266500599999997E-2</v>
      </c>
      <c r="F277">
        <v>104279.63145</v>
      </c>
      <c r="G277">
        <v>2.8768801331999998</v>
      </c>
      <c r="H277">
        <v>0</v>
      </c>
      <c r="I277">
        <v>6.1323764709999997</v>
      </c>
      <c r="J277" t="str">
        <f>_xlfn.CONCAT("(",ROUND(tum_age_data[[#This Row],[crude_Rate_CIL]],1),"-",ROUND(tum_age_data[[#This Row],[crude_Rate_CIU]],1),")")</f>
        <v>(0-6.1)</v>
      </c>
    </row>
    <row r="278" spans="1:10" x14ac:dyDescent="0.25">
      <c r="A278" t="s">
        <v>21</v>
      </c>
      <c r="B278">
        <v>2013</v>
      </c>
      <c r="C278" t="s">
        <v>41</v>
      </c>
      <c r="D278">
        <v>1</v>
      </c>
      <c r="E278">
        <v>2.0755500199999999E-2</v>
      </c>
      <c r="F278">
        <v>104279.63145</v>
      </c>
      <c r="G278">
        <v>0.95896004440000004</v>
      </c>
      <c r="H278">
        <v>0</v>
      </c>
      <c r="I278">
        <v>2.8385217314000002</v>
      </c>
      <c r="J278" t="str">
        <f>_xlfn.CONCAT("(",ROUND(tum_age_data[[#This Row],[crude_Rate_CIL]],1),"-",ROUND(tum_age_data[[#This Row],[crude_Rate_CIU]],1),")")</f>
        <v>(0-2.8)</v>
      </c>
    </row>
    <row r="279" spans="1:10" x14ac:dyDescent="0.25">
      <c r="A279" t="s">
        <v>18</v>
      </c>
      <c r="B279">
        <v>2013</v>
      </c>
      <c r="C279" t="s">
        <v>41</v>
      </c>
      <c r="D279">
        <v>3</v>
      </c>
      <c r="E279">
        <v>6.2266500599999997E-2</v>
      </c>
      <c r="F279">
        <v>104279.63145</v>
      </c>
      <c r="G279">
        <v>2.8768801331999998</v>
      </c>
      <c r="H279">
        <v>0</v>
      </c>
      <c r="I279">
        <v>6.1323764709999997</v>
      </c>
      <c r="J279" t="str">
        <f>_xlfn.CONCAT("(",ROUND(tum_age_data[[#This Row],[crude_Rate_CIL]],1),"-",ROUND(tum_age_data[[#This Row],[crude_Rate_CIU]],1),")")</f>
        <v>(0-6.1)</v>
      </c>
    </row>
    <row r="280" spans="1:10" x14ac:dyDescent="0.25">
      <c r="A280" t="s">
        <v>12</v>
      </c>
      <c r="B280">
        <v>2013</v>
      </c>
      <c r="C280" t="s">
        <v>41</v>
      </c>
      <c r="D280">
        <v>4</v>
      </c>
      <c r="E280">
        <v>8.3022000799999995E-2</v>
      </c>
      <c r="F280">
        <v>104279.63145</v>
      </c>
      <c r="G280">
        <v>3.8358401776000002</v>
      </c>
      <c r="H280">
        <v>7.6716803599999994E-2</v>
      </c>
      <c r="I280">
        <v>7.5949635516000003</v>
      </c>
      <c r="J280" t="str">
        <f>_xlfn.CONCAT("(",ROUND(tum_age_data[[#This Row],[crude_Rate_CIL]],1),"-",ROUND(tum_age_data[[#This Row],[crude_Rate_CIU]],1),")")</f>
        <v>(0.1-7.6)</v>
      </c>
    </row>
    <row r="281" spans="1:10" x14ac:dyDescent="0.25">
      <c r="A281" t="s">
        <v>10</v>
      </c>
      <c r="B281">
        <v>2013</v>
      </c>
      <c r="C281" t="s">
        <v>41</v>
      </c>
      <c r="D281">
        <v>13</v>
      </c>
      <c r="E281">
        <v>0.26982150269999999</v>
      </c>
      <c r="F281">
        <v>104279.63145</v>
      </c>
      <c r="G281">
        <v>12.466480577</v>
      </c>
      <c r="H281">
        <v>5.6896245392000004</v>
      </c>
      <c r="I281">
        <v>19.243336615</v>
      </c>
      <c r="J281" t="str">
        <f>_xlfn.CONCAT("(",ROUND(tum_age_data[[#This Row],[crude_Rate_CIL]],1),"-",ROUND(tum_age_data[[#This Row],[crude_Rate_CIU]],1),")")</f>
        <v>(5.7-19.2)</v>
      </c>
    </row>
    <row r="282" spans="1:10" x14ac:dyDescent="0.25">
      <c r="A282" t="s">
        <v>9</v>
      </c>
      <c r="B282">
        <v>2013</v>
      </c>
      <c r="C282" t="s">
        <v>41</v>
      </c>
      <c r="D282">
        <v>7</v>
      </c>
      <c r="E282">
        <v>0.1452885015</v>
      </c>
      <c r="F282">
        <v>104279.63145</v>
      </c>
      <c r="G282">
        <v>6.7127203107</v>
      </c>
      <c r="H282">
        <v>1.7398675131000001</v>
      </c>
      <c r="I282">
        <v>11.685573108</v>
      </c>
      <c r="J282" t="str">
        <f>_xlfn.CONCAT("(",ROUND(tum_age_data[[#This Row],[crude_Rate_CIL]],1),"-",ROUND(tum_age_data[[#This Row],[crude_Rate_CIU]],1),")")</f>
        <v>(1.7-11.7)</v>
      </c>
    </row>
    <row r="283" spans="1:10" x14ac:dyDescent="0.25">
      <c r="A283" t="s">
        <v>15</v>
      </c>
      <c r="B283">
        <v>2013</v>
      </c>
      <c r="C283" t="s">
        <v>41</v>
      </c>
      <c r="D283">
        <v>7</v>
      </c>
      <c r="E283">
        <v>0.1452885015</v>
      </c>
      <c r="F283">
        <v>104279.63145</v>
      </c>
      <c r="G283">
        <v>6.7127203107</v>
      </c>
      <c r="H283">
        <v>1.7398675131000001</v>
      </c>
      <c r="I283">
        <v>11.685573108</v>
      </c>
      <c r="J283" t="str">
        <f>_xlfn.CONCAT("(",ROUND(tum_age_data[[#This Row],[crude_Rate_CIL]],1),"-",ROUND(tum_age_data[[#This Row],[crude_Rate_CIU]],1),")")</f>
        <v>(1.7-11.7)</v>
      </c>
    </row>
    <row r="284" spans="1:10" x14ac:dyDescent="0.25">
      <c r="A284" t="s">
        <v>14</v>
      </c>
      <c r="B284">
        <v>2013</v>
      </c>
      <c r="C284" t="s">
        <v>41</v>
      </c>
      <c r="D284">
        <v>4</v>
      </c>
      <c r="E284">
        <v>8.3022000799999995E-2</v>
      </c>
      <c r="F284">
        <v>104279.63145</v>
      </c>
      <c r="G284">
        <v>3.8358401776000002</v>
      </c>
      <c r="H284">
        <v>7.6716803599999994E-2</v>
      </c>
      <c r="I284">
        <v>7.5949635516000003</v>
      </c>
      <c r="J284" t="str">
        <f>_xlfn.CONCAT("(",ROUND(tum_age_data[[#This Row],[crude_Rate_CIL]],1),"-",ROUND(tum_age_data[[#This Row],[crude_Rate_CIU]],1),")")</f>
        <v>(0.1-7.6)</v>
      </c>
    </row>
    <row r="285" spans="1:10" x14ac:dyDescent="0.25">
      <c r="A285" t="s">
        <v>11</v>
      </c>
      <c r="B285">
        <v>2013</v>
      </c>
      <c r="C285" t="s">
        <v>41</v>
      </c>
      <c r="D285">
        <v>3</v>
      </c>
      <c r="E285">
        <v>6.2266500599999997E-2</v>
      </c>
      <c r="F285">
        <v>104279.63145</v>
      </c>
      <c r="G285">
        <v>2.8768801331999998</v>
      </c>
      <c r="H285">
        <v>0</v>
      </c>
      <c r="I285">
        <v>6.1323764709999997</v>
      </c>
      <c r="J285" t="str">
        <f>_xlfn.CONCAT("(",ROUND(tum_age_data[[#This Row],[crude_Rate_CIL]],1),"-",ROUND(tum_age_data[[#This Row],[crude_Rate_CIU]],1),")")</f>
        <v>(0-6.1)</v>
      </c>
    </row>
    <row r="286" spans="1:10" x14ac:dyDescent="0.25">
      <c r="A286" t="s">
        <v>20</v>
      </c>
      <c r="B286">
        <v>2013</v>
      </c>
      <c r="C286" t="s">
        <v>41</v>
      </c>
      <c r="D286">
        <v>2</v>
      </c>
      <c r="E286">
        <v>4.1511000399999998E-2</v>
      </c>
      <c r="F286">
        <v>104279.63145</v>
      </c>
      <c r="G286">
        <v>1.9179200888000001</v>
      </c>
      <c r="H286">
        <v>0</v>
      </c>
      <c r="I286">
        <v>4.5760217178999998</v>
      </c>
      <c r="J286" t="str">
        <f>_xlfn.CONCAT("(",ROUND(tum_age_data[[#This Row],[crude_Rate_CIL]],1),"-",ROUND(tum_age_data[[#This Row],[crude_Rate_CIU]],1),")")</f>
        <v>(0-4.6)</v>
      </c>
    </row>
    <row r="287" spans="1:10" x14ac:dyDescent="0.25">
      <c r="A287" t="s">
        <v>22</v>
      </c>
      <c r="B287">
        <v>2013</v>
      </c>
      <c r="C287" t="s">
        <v>41</v>
      </c>
      <c r="D287">
        <v>2</v>
      </c>
      <c r="E287">
        <v>4.1511000399999998E-2</v>
      </c>
      <c r="F287">
        <v>104279.63145</v>
      </c>
      <c r="G287">
        <v>1.9179200888000001</v>
      </c>
      <c r="H287">
        <v>0</v>
      </c>
      <c r="I287">
        <v>4.5760217178999998</v>
      </c>
      <c r="J287" t="str">
        <f>_xlfn.CONCAT("(",ROUND(tum_age_data[[#This Row],[crude_Rate_CIL]],1),"-",ROUND(tum_age_data[[#This Row],[crude_Rate_CIU]],1),")")</f>
        <v>(0-4.6)</v>
      </c>
    </row>
    <row r="288" spans="1:10" x14ac:dyDescent="0.25">
      <c r="A288" t="s">
        <v>17</v>
      </c>
      <c r="B288">
        <v>2013</v>
      </c>
      <c r="C288" t="s">
        <v>41</v>
      </c>
      <c r="D288">
        <v>6</v>
      </c>
      <c r="E288">
        <v>0.12453300119999999</v>
      </c>
      <c r="F288">
        <v>104279.63145</v>
      </c>
      <c r="G288">
        <v>5.7537602662999996</v>
      </c>
      <c r="H288">
        <v>1.1497931931000001</v>
      </c>
      <c r="I288">
        <v>10.35772734</v>
      </c>
      <c r="J288" t="str">
        <f>_xlfn.CONCAT("(",ROUND(tum_age_data[[#This Row],[crude_Rate_CIL]],1),"-",ROUND(tum_age_data[[#This Row],[crude_Rate_CIU]],1),")")</f>
        <v>(1.1-10.4)</v>
      </c>
    </row>
    <row r="289" spans="1:10" x14ac:dyDescent="0.25">
      <c r="A289" t="s">
        <v>19</v>
      </c>
      <c r="B289">
        <v>2013</v>
      </c>
      <c r="C289" t="s">
        <v>42</v>
      </c>
      <c r="D289">
        <v>1</v>
      </c>
      <c r="E289">
        <v>2.0755500199999999E-2</v>
      </c>
      <c r="F289">
        <v>35998.405002</v>
      </c>
      <c r="G289">
        <v>2.7779008540999999</v>
      </c>
      <c r="H289">
        <v>0</v>
      </c>
      <c r="I289">
        <v>8.2225865281000008</v>
      </c>
      <c r="J289" t="str">
        <f>_xlfn.CONCAT("(",ROUND(tum_age_data[[#This Row],[crude_Rate_CIL]],1),"-",ROUND(tum_age_data[[#This Row],[crude_Rate_CIU]],1),")")</f>
        <v>(0-8.2)</v>
      </c>
    </row>
    <row r="290" spans="1:10" x14ac:dyDescent="0.25">
      <c r="A290" t="s">
        <v>23</v>
      </c>
      <c r="B290">
        <v>2013</v>
      </c>
      <c r="C290" t="s">
        <v>42</v>
      </c>
      <c r="D290">
        <v>1</v>
      </c>
      <c r="E290">
        <v>2.0755500199999999E-2</v>
      </c>
      <c r="F290">
        <v>35998.405002</v>
      </c>
      <c r="G290">
        <v>2.7779008540999999</v>
      </c>
      <c r="H290">
        <v>0</v>
      </c>
      <c r="I290">
        <v>8.2225865281000008</v>
      </c>
      <c r="J290" t="str">
        <f>_xlfn.CONCAT("(",ROUND(tum_age_data[[#This Row],[crude_Rate_CIL]],1),"-",ROUND(tum_age_data[[#This Row],[crude_Rate_CIU]],1),")")</f>
        <v>(0-8.2)</v>
      </c>
    </row>
    <row r="291" spans="1:10" x14ac:dyDescent="0.25">
      <c r="A291" t="s">
        <v>11</v>
      </c>
      <c r="B291">
        <v>2013</v>
      </c>
      <c r="C291" t="s">
        <v>42</v>
      </c>
      <c r="D291">
        <v>1</v>
      </c>
      <c r="E291">
        <v>2.0755500199999999E-2</v>
      </c>
      <c r="F291">
        <v>35998.405002</v>
      </c>
      <c r="G291">
        <v>2.7779008540999999</v>
      </c>
      <c r="H291">
        <v>0</v>
      </c>
      <c r="I291">
        <v>8.2225865281000008</v>
      </c>
      <c r="J291" t="str">
        <f>_xlfn.CONCAT("(",ROUND(tum_age_data[[#This Row],[crude_Rate_CIL]],1),"-",ROUND(tum_age_data[[#This Row],[crude_Rate_CIU]],1),")")</f>
        <v>(0-8.2)</v>
      </c>
    </row>
    <row r="292" spans="1:10" x14ac:dyDescent="0.25">
      <c r="A292" t="s">
        <v>10</v>
      </c>
      <c r="B292">
        <v>2013</v>
      </c>
      <c r="C292" t="s">
        <v>42</v>
      </c>
      <c r="D292">
        <v>4</v>
      </c>
      <c r="E292">
        <v>8.3022000799999995E-2</v>
      </c>
      <c r="F292">
        <v>35998.405002</v>
      </c>
      <c r="G292">
        <v>11.111603415999999</v>
      </c>
      <c r="H292">
        <v>0.2222320683</v>
      </c>
      <c r="I292">
        <v>22.000974763999999</v>
      </c>
      <c r="J292" t="str">
        <f>_xlfn.CONCAT("(",ROUND(tum_age_data[[#This Row],[crude_Rate_CIL]],1),"-",ROUND(tum_age_data[[#This Row],[crude_Rate_CIU]],1),")")</f>
        <v>(0.2-22)</v>
      </c>
    </row>
    <row r="293" spans="1:10" x14ac:dyDescent="0.25">
      <c r="A293" t="s">
        <v>15</v>
      </c>
      <c r="B293">
        <v>2013</v>
      </c>
      <c r="C293" t="s">
        <v>42</v>
      </c>
      <c r="D293">
        <v>5</v>
      </c>
      <c r="E293">
        <v>0.10377750099999999</v>
      </c>
      <c r="F293">
        <v>35998.405002</v>
      </c>
      <c r="G293">
        <v>13.88950427</v>
      </c>
      <c r="H293">
        <v>1.7148169872000001</v>
      </c>
      <c r="I293">
        <v>26.064191554000001</v>
      </c>
      <c r="J293" t="str">
        <f>_xlfn.CONCAT("(",ROUND(tum_age_data[[#This Row],[crude_Rate_CIL]],1),"-",ROUND(tum_age_data[[#This Row],[crude_Rate_CIU]],1),")")</f>
        <v>(1.7-26.1)</v>
      </c>
    </row>
    <row r="294" spans="1:10" x14ac:dyDescent="0.25">
      <c r="A294" t="s">
        <v>14</v>
      </c>
      <c r="B294">
        <v>2013</v>
      </c>
      <c r="C294" t="s">
        <v>42</v>
      </c>
      <c r="D294">
        <v>2</v>
      </c>
      <c r="E294">
        <v>4.1511000399999998E-2</v>
      </c>
      <c r="F294">
        <v>35998.405002</v>
      </c>
      <c r="G294">
        <v>5.5558017081999997</v>
      </c>
      <c r="H294">
        <v>0</v>
      </c>
      <c r="I294">
        <v>13.255750031</v>
      </c>
      <c r="J294" t="str">
        <f>_xlfn.CONCAT("(",ROUND(tum_age_data[[#This Row],[crude_Rate_CIL]],1),"-",ROUND(tum_age_data[[#This Row],[crude_Rate_CIU]],1),")")</f>
        <v>(0-13.3)</v>
      </c>
    </row>
    <row r="295" spans="1:10" x14ac:dyDescent="0.25">
      <c r="A295" t="s">
        <v>22</v>
      </c>
      <c r="B295">
        <v>2013</v>
      </c>
      <c r="C295" t="s">
        <v>42</v>
      </c>
      <c r="D295">
        <v>1</v>
      </c>
      <c r="E295">
        <v>2.0755500199999999E-2</v>
      </c>
      <c r="F295">
        <v>35998.405002</v>
      </c>
      <c r="G295">
        <v>2.7779008540999999</v>
      </c>
      <c r="H295">
        <v>0</v>
      </c>
      <c r="I295">
        <v>8.2225865281000008</v>
      </c>
      <c r="J295" t="str">
        <f>_xlfn.CONCAT("(",ROUND(tum_age_data[[#This Row],[crude_Rate_CIL]],1),"-",ROUND(tum_age_data[[#This Row],[crude_Rate_CIU]],1),")")</f>
        <v>(0-8.2)</v>
      </c>
    </row>
    <row r="296" spans="1:10" x14ac:dyDescent="0.25">
      <c r="A296" t="s">
        <v>18</v>
      </c>
      <c r="B296">
        <v>2013</v>
      </c>
      <c r="C296" t="s">
        <v>42</v>
      </c>
      <c r="D296">
        <v>2</v>
      </c>
      <c r="E296">
        <v>4.1511000399999998E-2</v>
      </c>
      <c r="F296">
        <v>35998.405002</v>
      </c>
      <c r="G296">
        <v>5.5558017081999997</v>
      </c>
      <c r="H296">
        <v>0</v>
      </c>
      <c r="I296">
        <v>13.255750031</v>
      </c>
      <c r="J296" t="str">
        <f>_xlfn.CONCAT("(",ROUND(tum_age_data[[#This Row],[crude_Rate_CIL]],1),"-",ROUND(tum_age_data[[#This Row],[crude_Rate_CIU]],1),")")</f>
        <v>(0-13.3)</v>
      </c>
    </row>
    <row r="297" spans="1:10" x14ac:dyDescent="0.25">
      <c r="A297" t="s">
        <v>9</v>
      </c>
      <c r="B297">
        <v>2013</v>
      </c>
      <c r="C297" t="s">
        <v>42</v>
      </c>
      <c r="D297">
        <v>2</v>
      </c>
      <c r="E297">
        <v>4.1511000399999998E-2</v>
      </c>
      <c r="F297">
        <v>35998.405002</v>
      </c>
      <c r="G297">
        <v>5.5558017081999997</v>
      </c>
      <c r="H297">
        <v>0</v>
      </c>
      <c r="I297">
        <v>13.255750031</v>
      </c>
      <c r="J297" t="str">
        <f>_xlfn.CONCAT("(",ROUND(tum_age_data[[#This Row],[crude_Rate_CIL]],1),"-",ROUND(tum_age_data[[#This Row],[crude_Rate_CIU]],1),")")</f>
        <v>(0-13.3)</v>
      </c>
    </row>
    <row r="298" spans="1:10" x14ac:dyDescent="0.25">
      <c r="A298" t="s">
        <v>17</v>
      </c>
      <c r="B298">
        <v>2013</v>
      </c>
      <c r="C298" t="s">
        <v>42</v>
      </c>
      <c r="D298">
        <v>2</v>
      </c>
      <c r="E298">
        <v>4.1511000399999998E-2</v>
      </c>
      <c r="F298">
        <v>35998.405002</v>
      </c>
      <c r="G298">
        <v>5.5558017081999997</v>
      </c>
      <c r="H298">
        <v>0</v>
      </c>
      <c r="I298">
        <v>13.255750031</v>
      </c>
      <c r="J298" t="str">
        <f>_xlfn.CONCAT("(",ROUND(tum_age_data[[#This Row],[crude_Rate_CIL]],1),"-",ROUND(tum_age_data[[#This Row],[crude_Rate_CIU]],1),")")</f>
        <v>(0-13.3)</v>
      </c>
    </row>
    <row r="299" spans="1:10" x14ac:dyDescent="0.25">
      <c r="A299" t="s">
        <v>22</v>
      </c>
      <c r="B299">
        <v>2014</v>
      </c>
      <c r="C299" s="29" t="s">
        <v>48</v>
      </c>
      <c r="D299">
        <v>1</v>
      </c>
      <c r="E299">
        <v>2.0755500199999999E-2</v>
      </c>
      <c r="F299">
        <v>144033.64598</v>
      </c>
      <c r="G299">
        <v>0.69428222360000003</v>
      </c>
      <c r="H299">
        <v>0</v>
      </c>
      <c r="I299">
        <v>2.0550753818</v>
      </c>
      <c r="J299" t="str">
        <f>_xlfn.CONCAT("(",ROUND(tum_age_data[[#This Row],[crude_Rate_CIL]],1),"-",ROUND(tum_age_data[[#This Row],[crude_Rate_CIU]],1),")")</f>
        <v>(0-2.1)</v>
      </c>
    </row>
    <row r="300" spans="1:10" x14ac:dyDescent="0.25">
      <c r="A300" t="s">
        <v>13</v>
      </c>
      <c r="B300">
        <v>2014</v>
      </c>
      <c r="C300" s="29" t="s">
        <v>49</v>
      </c>
      <c r="D300">
        <v>1</v>
      </c>
      <c r="E300">
        <v>2.0755500199999999E-2</v>
      </c>
      <c r="F300">
        <v>391532.83470000001</v>
      </c>
      <c r="G300">
        <v>0.25540642099999999</v>
      </c>
      <c r="H300">
        <v>0</v>
      </c>
      <c r="I300">
        <v>0.75600300610000004</v>
      </c>
      <c r="J300" t="str">
        <f>_xlfn.CONCAT("(",ROUND(tum_age_data[[#This Row],[crude_Rate_CIL]],1),"-",ROUND(tum_age_data[[#This Row],[crude_Rate_CIU]],1),")")</f>
        <v>(0-0.8)</v>
      </c>
    </row>
    <row r="301" spans="1:10" x14ac:dyDescent="0.25">
      <c r="A301" t="s">
        <v>22</v>
      </c>
      <c r="B301">
        <v>2014</v>
      </c>
      <c r="C301" t="s">
        <v>36</v>
      </c>
      <c r="D301">
        <v>2</v>
      </c>
      <c r="E301">
        <v>4.1511000399999998E-2</v>
      </c>
      <c r="F301">
        <v>381590.49702000001</v>
      </c>
      <c r="G301">
        <v>0.52412206689999996</v>
      </c>
      <c r="H301">
        <v>0</v>
      </c>
      <c r="I301">
        <v>1.2505181915000001</v>
      </c>
      <c r="J301" t="str">
        <f>_xlfn.CONCAT("(",ROUND(tum_age_data[[#This Row],[crude_Rate_CIL]],1),"-",ROUND(tum_age_data[[#This Row],[crude_Rate_CIU]],1),")")</f>
        <v>(0-1.3)</v>
      </c>
    </row>
    <row r="302" spans="1:10" x14ac:dyDescent="0.25">
      <c r="A302" t="s">
        <v>15</v>
      </c>
      <c r="B302">
        <v>2014</v>
      </c>
      <c r="C302" t="s">
        <v>36</v>
      </c>
      <c r="D302">
        <v>4</v>
      </c>
      <c r="E302">
        <v>8.3022000799999995E-2</v>
      </c>
      <c r="F302">
        <v>381590.49702000001</v>
      </c>
      <c r="G302">
        <v>1.0482441337999999</v>
      </c>
      <c r="H302">
        <v>2.09648827E-2</v>
      </c>
      <c r="I302">
        <v>2.0755233847999999</v>
      </c>
      <c r="J302" t="str">
        <f>_xlfn.CONCAT("(",ROUND(tum_age_data[[#This Row],[crude_Rate_CIL]],1),"-",ROUND(tum_age_data[[#This Row],[crude_Rate_CIU]],1),")")</f>
        <v>(0-2.1)</v>
      </c>
    </row>
    <row r="303" spans="1:10" x14ac:dyDescent="0.25">
      <c r="A303" t="s">
        <v>10</v>
      </c>
      <c r="B303">
        <v>2014</v>
      </c>
      <c r="C303" t="s">
        <v>36</v>
      </c>
      <c r="D303">
        <v>1</v>
      </c>
      <c r="E303">
        <v>2.0755500199999999E-2</v>
      </c>
      <c r="F303">
        <v>381590.49702000001</v>
      </c>
      <c r="G303">
        <v>0.26206103339999998</v>
      </c>
      <c r="H303">
        <v>0</v>
      </c>
      <c r="I303">
        <v>0.77570065899999996</v>
      </c>
      <c r="J303" t="str">
        <f>_xlfn.CONCAT("(",ROUND(tum_age_data[[#This Row],[crude_Rate_CIL]],1),"-",ROUND(tum_age_data[[#This Row],[crude_Rate_CIU]],1),")")</f>
        <v>(0-0.8)</v>
      </c>
    </row>
    <row r="304" spans="1:10" x14ac:dyDescent="0.25">
      <c r="A304" t="s">
        <v>22</v>
      </c>
      <c r="B304">
        <v>2014</v>
      </c>
      <c r="C304" t="s">
        <v>37</v>
      </c>
      <c r="D304">
        <v>2</v>
      </c>
      <c r="E304">
        <v>4.1511000399999998E-2</v>
      </c>
      <c r="F304">
        <v>399541.88581000001</v>
      </c>
      <c r="G304">
        <v>0.50057329930000005</v>
      </c>
      <c r="H304">
        <v>0</v>
      </c>
      <c r="I304">
        <v>1.1943324972</v>
      </c>
      <c r="J304" t="str">
        <f>_xlfn.CONCAT("(",ROUND(tum_age_data[[#This Row],[crude_Rate_CIL]],1),"-",ROUND(tum_age_data[[#This Row],[crude_Rate_CIU]],1),")")</f>
        <v>(0-1.2)</v>
      </c>
    </row>
    <row r="305" spans="1:10" x14ac:dyDescent="0.25">
      <c r="A305" t="s">
        <v>17</v>
      </c>
      <c r="B305">
        <v>2014</v>
      </c>
      <c r="C305" t="s">
        <v>37</v>
      </c>
      <c r="D305">
        <v>4</v>
      </c>
      <c r="E305">
        <v>8.3022000799999995E-2</v>
      </c>
      <c r="F305">
        <v>399541.88581000001</v>
      </c>
      <c r="G305">
        <v>1.0011465986999999</v>
      </c>
      <c r="H305">
        <v>2.0022932E-2</v>
      </c>
      <c r="I305">
        <v>1.9822702652999999</v>
      </c>
      <c r="J305" t="str">
        <f>_xlfn.CONCAT("(",ROUND(tum_age_data[[#This Row],[crude_Rate_CIL]],1),"-",ROUND(tum_age_data[[#This Row],[crude_Rate_CIU]],1),")")</f>
        <v>(0-2)</v>
      </c>
    </row>
    <row r="306" spans="1:10" x14ac:dyDescent="0.25">
      <c r="A306" t="s">
        <v>15</v>
      </c>
      <c r="B306">
        <v>2014</v>
      </c>
      <c r="C306" t="s">
        <v>37</v>
      </c>
      <c r="D306">
        <v>1</v>
      </c>
      <c r="E306">
        <v>2.0755500199999999E-2</v>
      </c>
      <c r="F306">
        <v>399541.88581000001</v>
      </c>
      <c r="G306">
        <v>0.25028664969999997</v>
      </c>
      <c r="H306">
        <v>0</v>
      </c>
      <c r="I306">
        <v>0.74084848299999995</v>
      </c>
      <c r="J306" t="str">
        <f>_xlfn.CONCAT("(",ROUND(tum_age_data[[#This Row],[crude_Rate_CIL]],1),"-",ROUND(tum_age_data[[#This Row],[crude_Rate_CIU]],1),")")</f>
        <v>(0-0.7)</v>
      </c>
    </row>
    <row r="307" spans="1:10" x14ac:dyDescent="0.25">
      <c r="A307" t="s">
        <v>23</v>
      </c>
      <c r="B307">
        <v>2014</v>
      </c>
      <c r="C307" t="s">
        <v>37</v>
      </c>
      <c r="D307">
        <v>3</v>
      </c>
      <c r="E307">
        <v>6.2266500599999997E-2</v>
      </c>
      <c r="F307">
        <v>399541.88581000001</v>
      </c>
      <c r="G307">
        <v>0.75085994899999997</v>
      </c>
      <c r="H307">
        <v>0</v>
      </c>
      <c r="I307">
        <v>1.6005379686000001</v>
      </c>
      <c r="J307" t="str">
        <f>_xlfn.CONCAT("(",ROUND(tum_age_data[[#This Row],[crude_Rate_CIL]],1),"-",ROUND(tum_age_data[[#This Row],[crude_Rate_CIU]],1),")")</f>
        <v>(0-1.6)</v>
      </c>
    </row>
    <row r="308" spans="1:10" x14ac:dyDescent="0.25">
      <c r="A308" t="s">
        <v>10</v>
      </c>
      <c r="B308">
        <v>2014</v>
      </c>
      <c r="C308" t="s">
        <v>37</v>
      </c>
      <c r="D308">
        <v>2</v>
      </c>
      <c r="E308">
        <v>4.1511000399999998E-2</v>
      </c>
      <c r="F308">
        <v>399541.88581000001</v>
      </c>
      <c r="G308">
        <v>0.50057329930000005</v>
      </c>
      <c r="H308">
        <v>0</v>
      </c>
      <c r="I308">
        <v>1.1943324972</v>
      </c>
      <c r="J308" t="str">
        <f>_xlfn.CONCAT("(",ROUND(tum_age_data[[#This Row],[crude_Rate_CIL]],1),"-",ROUND(tum_age_data[[#This Row],[crude_Rate_CIU]],1),")")</f>
        <v>(0-1.2)</v>
      </c>
    </row>
    <row r="309" spans="1:10" x14ac:dyDescent="0.25">
      <c r="A309" t="s">
        <v>9</v>
      </c>
      <c r="B309">
        <v>2014</v>
      </c>
      <c r="C309" t="s">
        <v>37</v>
      </c>
      <c r="D309">
        <v>1</v>
      </c>
      <c r="E309">
        <v>2.0755500199999999E-2</v>
      </c>
      <c r="F309">
        <v>399541.88581000001</v>
      </c>
      <c r="G309">
        <v>0.25028664969999997</v>
      </c>
      <c r="H309">
        <v>0</v>
      </c>
      <c r="I309">
        <v>0.74084848299999995</v>
      </c>
      <c r="J309" t="str">
        <f>_xlfn.CONCAT("(",ROUND(tum_age_data[[#This Row],[crude_Rate_CIL]],1),"-",ROUND(tum_age_data[[#This Row],[crude_Rate_CIU]],1),")")</f>
        <v>(0-0.7)</v>
      </c>
    </row>
    <row r="310" spans="1:10" x14ac:dyDescent="0.25">
      <c r="A310" t="s">
        <v>13</v>
      </c>
      <c r="B310">
        <v>2014</v>
      </c>
      <c r="C310" t="s">
        <v>37</v>
      </c>
      <c r="D310">
        <v>1</v>
      </c>
      <c r="E310">
        <v>2.0755500199999999E-2</v>
      </c>
      <c r="F310">
        <v>399541.88581000001</v>
      </c>
      <c r="G310">
        <v>0.25028664969999997</v>
      </c>
      <c r="H310">
        <v>0</v>
      </c>
      <c r="I310">
        <v>0.74084848299999995</v>
      </c>
      <c r="J310" t="str">
        <f>_xlfn.CONCAT("(",ROUND(tum_age_data[[#This Row],[crude_Rate_CIL]],1),"-",ROUND(tum_age_data[[#This Row],[crude_Rate_CIU]],1),")")</f>
        <v>(0-0.7)</v>
      </c>
    </row>
    <row r="311" spans="1:10" x14ac:dyDescent="0.25">
      <c r="A311" t="s">
        <v>16</v>
      </c>
      <c r="B311">
        <v>2014</v>
      </c>
      <c r="C311" t="s">
        <v>38</v>
      </c>
      <c r="D311">
        <v>1</v>
      </c>
      <c r="E311">
        <v>2.0755500199999999E-2</v>
      </c>
      <c r="F311">
        <v>385828.24700999999</v>
      </c>
      <c r="G311">
        <v>0.25918268239999998</v>
      </c>
      <c r="H311">
        <v>0</v>
      </c>
      <c r="I311">
        <v>0.76718073990000002</v>
      </c>
      <c r="J311" t="str">
        <f>_xlfn.CONCAT("(",ROUND(tum_age_data[[#This Row],[crude_Rate_CIL]],1),"-",ROUND(tum_age_data[[#This Row],[crude_Rate_CIU]],1),")")</f>
        <v>(0-0.8)</v>
      </c>
    </row>
    <row r="312" spans="1:10" x14ac:dyDescent="0.25">
      <c r="A312" t="s">
        <v>22</v>
      </c>
      <c r="B312">
        <v>2014</v>
      </c>
      <c r="C312" t="s">
        <v>38</v>
      </c>
      <c r="D312">
        <v>5</v>
      </c>
      <c r="E312">
        <v>0.10377750099999999</v>
      </c>
      <c r="F312">
        <v>385828.24700999999</v>
      </c>
      <c r="G312">
        <v>1.2959134119</v>
      </c>
      <c r="H312">
        <v>0.15999522299999999</v>
      </c>
      <c r="I312">
        <v>2.4318316008999998</v>
      </c>
      <c r="J312" t="str">
        <f>_xlfn.CONCAT("(",ROUND(tum_age_data[[#This Row],[crude_Rate_CIL]],1),"-",ROUND(tum_age_data[[#This Row],[crude_Rate_CIU]],1),")")</f>
        <v>(0.2-2.4)</v>
      </c>
    </row>
    <row r="313" spans="1:10" x14ac:dyDescent="0.25">
      <c r="A313" t="s">
        <v>23</v>
      </c>
      <c r="B313">
        <v>2014</v>
      </c>
      <c r="C313" t="s">
        <v>38</v>
      </c>
      <c r="D313">
        <v>8</v>
      </c>
      <c r="E313">
        <v>0.1660440017</v>
      </c>
      <c r="F313">
        <v>385828.24700999999</v>
      </c>
      <c r="G313">
        <v>2.0734614590999998</v>
      </c>
      <c r="H313">
        <v>0.63662597399999998</v>
      </c>
      <c r="I313">
        <v>3.5102969441999998</v>
      </c>
      <c r="J313" t="str">
        <f>_xlfn.CONCAT("(",ROUND(tum_age_data[[#This Row],[crude_Rate_CIL]],1),"-",ROUND(tum_age_data[[#This Row],[crude_Rate_CIU]],1),")")</f>
        <v>(0.6-3.5)</v>
      </c>
    </row>
    <row r="314" spans="1:10" x14ac:dyDescent="0.25">
      <c r="A314" t="s">
        <v>9</v>
      </c>
      <c r="B314">
        <v>2014</v>
      </c>
      <c r="C314" t="s">
        <v>38</v>
      </c>
      <c r="D314">
        <v>12</v>
      </c>
      <c r="E314">
        <v>0.24906600249999999</v>
      </c>
      <c r="F314">
        <v>385828.24700999999</v>
      </c>
      <c r="G314">
        <v>3.1101921887000001</v>
      </c>
      <c r="H314">
        <v>1.3504352972</v>
      </c>
      <c r="I314">
        <v>4.8699490800999996</v>
      </c>
      <c r="J314" t="str">
        <f>_xlfn.CONCAT("(",ROUND(tum_age_data[[#This Row],[crude_Rate_CIL]],1),"-",ROUND(tum_age_data[[#This Row],[crude_Rate_CIU]],1),")")</f>
        <v>(1.4-4.9)</v>
      </c>
    </row>
    <row r="315" spans="1:10" x14ac:dyDescent="0.25">
      <c r="A315" t="s">
        <v>15</v>
      </c>
      <c r="B315">
        <v>2014</v>
      </c>
      <c r="C315" t="s">
        <v>38</v>
      </c>
      <c r="D315">
        <v>1</v>
      </c>
      <c r="E315">
        <v>2.0755500199999999E-2</v>
      </c>
      <c r="F315">
        <v>385828.24700999999</v>
      </c>
      <c r="G315">
        <v>0.25918268239999998</v>
      </c>
      <c r="H315">
        <v>0</v>
      </c>
      <c r="I315">
        <v>0.76718073990000002</v>
      </c>
      <c r="J315" t="str">
        <f>_xlfn.CONCAT("(",ROUND(tum_age_data[[#This Row],[crude_Rate_CIL]],1),"-",ROUND(tum_age_data[[#This Row],[crude_Rate_CIU]],1),")")</f>
        <v>(0-0.8)</v>
      </c>
    </row>
    <row r="316" spans="1:10" x14ac:dyDescent="0.25">
      <c r="A316" t="s">
        <v>21</v>
      </c>
      <c r="B316">
        <v>2014</v>
      </c>
      <c r="C316" t="s">
        <v>38</v>
      </c>
      <c r="D316">
        <v>1</v>
      </c>
      <c r="E316">
        <v>2.0755500199999999E-2</v>
      </c>
      <c r="F316">
        <v>385828.24700999999</v>
      </c>
      <c r="G316">
        <v>0.25918268239999998</v>
      </c>
      <c r="H316">
        <v>0</v>
      </c>
      <c r="I316">
        <v>0.76718073990000002</v>
      </c>
      <c r="J316" t="str">
        <f>_xlfn.CONCAT("(",ROUND(tum_age_data[[#This Row],[crude_Rate_CIL]],1),"-",ROUND(tum_age_data[[#This Row],[crude_Rate_CIU]],1),")")</f>
        <v>(0-0.8)</v>
      </c>
    </row>
    <row r="317" spans="1:10" x14ac:dyDescent="0.25">
      <c r="A317" t="s">
        <v>20</v>
      </c>
      <c r="B317">
        <v>2014</v>
      </c>
      <c r="C317" t="s">
        <v>38</v>
      </c>
      <c r="D317">
        <v>1</v>
      </c>
      <c r="E317">
        <v>2.0755500199999999E-2</v>
      </c>
      <c r="F317">
        <v>385828.24700999999</v>
      </c>
      <c r="G317">
        <v>0.25918268239999998</v>
      </c>
      <c r="H317">
        <v>0</v>
      </c>
      <c r="I317">
        <v>0.76718073990000002</v>
      </c>
      <c r="J317" t="str">
        <f>_xlfn.CONCAT("(",ROUND(tum_age_data[[#This Row],[crude_Rate_CIL]],1),"-",ROUND(tum_age_data[[#This Row],[crude_Rate_CIU]],1),")")</f>
        <v>(0-0.8)</v>
      </c>
    </row>
    <row r="318" spans="1:10" x14ac:dyDescent="0.25">
      <c r="A318" t="s">
        <v>18</v>
      </c>
      <c r="B318">
        <v>2014</v>
      </c>
      <c r="C318" t="s">
        <v>38</v>
      </c>
      <c r="D318">
        <v>7</v>
      </c>
      <c r="E318">
        <v>0.1452885015</v>
      </c>
      <c r="F318">
        <v>385828.24700999999</v>
      </c>
      <c r="G318">
        <v>1.8142787766999999</v>
      </c>
      <c r="H318">
        <v>0.47024225009999998</v>
      </c>
      <c r="I318">
        <v>3.1583153033000002</v>
      </c>
      <c r="J318" t="str">
        <f>_xlfn.CONCAT("(",ROUND(tum_age_data[[#This Row],[crude_Rate_CIL]],1),"-",ROUND(tum_age_data[[#This Row],[crude_Rate_CIU]],1),")")</f>
        <v>(0.5-3.2)</v>
      </c>
    </row>
    <row r="319" spans="1:10" x14ac:dyDescent="0.25">
      <c r="A319" t="s">
        <v>12</v>
      </c>
      <c r="B319">
        <v>2014</v>
      </c>
      <c r="C319" t="s">
        <v>38</v>
      </c>
      <c r="D319">
        <v>2</v>
      </c>
      <c r="E319">
        <v>4.1511000399999998E-2</v>
      </c>
      <c r="F319">
        <v>385828.24700999999</v>
      </c>
      <c r="G319">
        <v>0.51836536479999995</v>
      </c>
      <c r="H319">
        <v>0</v>
      </c>
      <c r="I319">
        <v>1.2367831073</v>
      </c>
      <c r="J319" t="str">
        <f>_xlfn.CONCAT("(",ROUND(tum_age_data[[#This Row],[crude_Rate_CIL]],1),"-",ROUND(tum_age_data[[#This Row],[crude_Rate_CIU]],1),")")</f>
        <v>(0-1.2)</v>
      </c>
    </row>
    <row r="320" spans="1:10" x14ac:dyDescent="0.25">
      <c r="A320" t="s">
        <v>13</v>
      </c>
      <c r="B320">
        <v>2014</v>
      </c>
      <c r="C320" t="s">
        <v>38</v>
      </c>
      <c r="D320">
        <v>2</v>
      </c>
      <c r="E320">
        <v>4.1511000399999998E-2</v>
      </c>
      <c r="F320">
        <v>385828.24700999999</v>
      </c>
      <c r="G320">
        <v>0.51836536479999995</v>
      </c>
      <c r="H320">
        <v>0</v>
      </c>
      <c r="I320">
        <v>1.2367831073</v>
      </c>
      <c r="J320" t="str">
        <f>_xlfn.CONCAT("(",ROUND(tum_age_data[[#This Row],[crude_Rate_CIL]],1),"-",ROUND(tum_age_data[[#This Row],[crude_Rate_CIU]],1),")")</f>
        <v>(0-1.2)</v>
      </c>
    </row>
    <row r="321" spans="1:10" x14ac:dyDescent="0.25">
      <c r="A321" t="s">
        <v>10</v>
      </c>
      <c r="B321">
        <v>2014</v>
      </c>
      <c r="C321" t="s">
        <v>38</v>
      </c>
      <c r="D321">
        <v>5</v>
      </c>
      <c r="E321">
        <v>0.10377750099999999</v>
      </c>
      <c r="F321">
        <v>385828.24700999999</v>
      </c>
      <c r="G321">
        <v>1.2959134119</v>
      </c>
      <c r="H321">
        <v>0.15999522299999999</v>
      </c>
      <c r="I321">
        <v>2.4318316008999998</v>
      </c>
      <c r="J321" t="str">
        <f>_xlfn.CONCAT("(",ROUND(tum_age_data[[#This Row],[crude_Rate_CIL]],1),"-",ROUND(tum_age_data[[#This Row],[crude_Rate_CIU]],1),")")</f>
        <v>(0.2-2.4)</v>
      </c>
    </row>
    <row r="322" spans="1:10" x14ac:dyDescent="0.25">
      <c r="A322" t="s">
        <v>17</v>
      </c>
      <c r="B322">
        <v>2014</v>
      </c>
      <c r="C322" t="s">
        <v>38</v>
      </c>
      <c r="D322">
        <v>18</v>
      </c>
      <c r="E322">
        <v>0.37359900369999999</v>
      </c>
      <c r="F322">
        <v>385828.24700999999</v>
      </c>
      <c r="G322">
        <v>4.6652882829999998</v>
      </c>
      <c r="H322">
        <v>2.5100350552999999</v>
      </c>
      <c r="I322">
        <v>6.8205415106</v>
      </c>
      <c r="J322" t="str">
        <f>_xlfn.CONCAT("(",ROUND(tum_age_data[[#This Row],[crude_Rate_CIL]],1),"-",ROUND(tum_age_data[[#This Row],[crude_Rate_CIU]],1),")")</f>
        <v>(2.5-6.8)</v>
      </c>
    </row>
    <row r="323" spans="1:10" x14ac:dyDescent="0.25">
      <c r="A323" t="s">
        <v>23</v>
      </c>
      <c r="B323">
        <v>2014</v>
      </c>
      <c r="C323" t="s">
        <v>39</v>
      </c>
      <c r="D323">
        <v>9</v>
      </c>
      <c r="E323">
        <v>0.1867995019</v>
      </c>
      <c r="F323">
        <v>338074.61038999999</v>
      </c>
      <c r="G323">
        <v>2.6621342519</v>
      </c>
      <c r="H323">
        <v>0.9228732073</v>
      </c>
      <c r="I323">
        <v>4.4013952963999996</v>
      </c>
      <c r="J323" t="str">
        <f>_xlfn.CONCAT("(",ROUND(tum_age_data[[#This Row],[crude_Rate_CIL]],1),"-",ROUND(tum_age_data[[#This Row],[crude_Rate_CIU]],1),")")</f>
        <v>(0.9-4.4)</v>
      </c>
    </row>
    <row r="324" spans="1:10" x14ac:dyDescent="0.25">
      <c r="A324" t="s">
        <v>12</v>
      </c>
      <c r="B324">
        <v>2014</v>
      </c>
      <c r="C324" t="s">
        <v>39</v>
      </c>
      <c r="D324">
        <v>7</v>
      </c>
      <c r="E324">
        <v>0.1452885015</v>
      </c>
      <c r="F324">
        <v>338074.61038999999</v>
      </c>
      <c r="G324">
        <v>2.0705488625999999</v>
      </c>
      <c r="H324">
        <v>0.53666479960000002</v>
      </c>
      <c r="I324">
        <v>3.6044329254999998</v>
      </c>
      <c r="J324" t="str">
        <f>_xlfn.CONCAT("(",ROUND(tum_age_data[[#This Row],[crude_Rate_CIL]],1),"-",ROUND(tum_age_data[[#This Row],[crude_Rate_CIU]],1),")")</f>
        <v>(0.5-3.6)</v>
      </c>
    </row>
    <row r="325" spans="1:10" x14ac:dyDescent="0.25">
      <c r="A325" t="s">
        <v>9</v>
      </c>
      <c r="B325">
        <v>2014</v>
      </c>
      <c r="C325" t="s">
        <v>39</v>
      </c>
      <c r="D325">
        <v>27</v>
      </c>
      <c r="E325">
        <v>0.56039850560000004</v>
      </c>
      <c r="F325">
        <v>338074.61038999999</v>
      </c>
      <c r="G325">
        <v>7.9864027556000003</v>
      </c>
      <c r="H325">
        <v>4.9739142587999998</v>
      </c>
      <c r="I325">
        <v>10.998891252</v>
      </c>
      <c r="J325" t="str">
        <f>_xlfn.CONCAT("(",ROUND(tum_age_data[[#This Row],[crude_Rate_CIL]],1),"-",ROUND(tum_age_data[[#This Row],[crude_Rate_CIU]],1),")")</f>
        <v>(5-11)</v>
      </c>
    </row>
    <row r="326" spans="1:10" x14ac:dyDescent="0.25">
      <c r="A326" t="s">
        <v>20</v>
      </c>
      <c r="B326">
        <v>2014</v>
      </c>
      <c r="C326" t="s">
        <v>39</v>
      </c>
      <c r="D326">
        <v>5</v>
      </c>
      <c r="E326">
        <v>0.10377750099999999</v>
      </c>
      <c r="F326">
        <v>338074.61038999999</v>
      </c>
      <c r="G326">
        <v>1.4789634733000001</v>
      </c>
      <c r="H326">
        <v>0.1825948312</v>
      </c>
      <c r="I326">
        <v>2.7753321152999999</v>
      </c>
      <c r="J326" t="str">
        <f>_xlfn.CONCAT("(",ROUND(tum_age_data[[#This Row],[crude_Rate_CIL]],1),"-",ROUND(tum_age_data[[#This Row],[crude_Rate_CIU]],1),")")</f>
        <v>(0.2-2.8)</v>
      </c>
    </row>
    <row r="327" spans="1:10" x14ac:dyDescent="0.25">
      <c r="A327" t="s">
        <v>22</v>
      </c>
      <c r="B327">
        <v>2014</v>
      </c>
      <c r="C327" t="s">
        <v>39</v>
      </c>
      <c r="D327">
        <v>3</v>
      </c>
      <c r="E327">
        <v>6.2266500599999997E-2</v>
      </c>
      <c r="F327">
        <v>338074.61038999999</v>
      </c>
      <c r="G327">
        <v>0.88737808399999996</v>
      </c>
      <c r="H327">
        <v>0</v>
      </c>
      <c r="I327">
        <v>1.8915409162000001</v>
      </c>
      <c r="J327" t="str">
        <f>_xlfn.CONCAT("(",ROUND(tum_age_data[[#This Row],[crude_Rate_CIL]],1),"-",ROUND(tum_age_data[[#This Row],[crude_Rate_CIU]],1),")")</f>
        <v>(0-1.9)</v>
      </c>
    </row>
    <row r="328" spans="1:10" x14ac:dyDescent="0.25">
      <c r="A328" t="s">
        <v>10</v>
      </c>
      <c r="B328">
        <v>2014</v>
      </c>
      <c r="C328" t="s">
        <v>39</v>
      </c>
      <c r="D328">
        <v>17</v>
      </c>
      <c r="E328">
        <v>0.35284350349999999</v>
      </c>
      <c r="F328">
        <v>338074.61038999999</v>
      </c>
      <c r="G328">
        <v>5.0284758090999997</v>
      </c>
      <c r="H328">
        <v>2.6380901432999999</v>
      </c>
      <c r="I328">
        <v>7.4188614747999999</v>
      </c>
      <c r="J328" t="str">
        <f>_xlfn.CONCAT("(",ROUND(tum_age_data[[#This Row],[crude_Rate_CIL]],1),"-",ROUND(tum_age_data[[#This Row],[crude_Rate_CIU]],1),")")</f>
        <v>(2.6-7.4)</v>
      </c>
    </row>
    <row r="329" spans="1:10" x14ac:dyDescent="0.25">
      <c r="A329" t="s">
        <v>21</v>
      </c>
      <c r="B329">
        <v>2014</v>
      </c>
      <c r="C329" t="s">
        <v>39</v>
      </c>
      <c r="D329">
        <v>3</v>
      </c>
      <c r="E329">
        <v>6.2266500599999997E-2</v>
      </c>
      <c r="F329">
        <v>338074.61038999999</v>
      </c>
      <c r="G329">
        <v>0.88737808399999996</v>
      </c>
      <c r="H329">
        <v>0</v>
      </c>
      <c r="I329">
        <v>1.8915409162000001</v>
      </c>
      <c r="J329" t="str">
        <f>_xlfn.CONCAT("(",ROUND(tum_age_data[[#This Row],[crude_Rate_CIL]],1),"-",ROUND(tum_age_data[[#This Row],[crude_Rate_CIU]],1),")")</f>
        <v>(0-1.9)</v>
      </c>
    </row>
    <row r="330" spans="1:10" x14ac:dyDescent="0.25">
      <c r="A330" t="s">
        <v>11</v>
      </c>
      <c r="B330">
        <v>2014</v>
      </c>
      <c r="C330" t="s">
        <v>39</v>
      </c>
      <c r="D330">
        <v>3</v>
      </c>
      <c r="E330">
        <v>6.2266500599999997E-2</v>
      </c>
      <c r="F330">
        <v>338074.61038999999</v>
      </c>
      <c r="G330">
        <v>0.88737808399999996</v>
      </c>
      <c r="H330">
        <v>0</v>
      </c>
      <c r="I330">
        <v>1.8915409162000001</v>
      </c>
      <c r="J330" t="str">
        <f>_xlfn.CONCAT("(",ROUND(tum_age_data[[#This Row],[crude_Rate_CIL]],1),"-",ROUND(tum_age_data[[#This Row],[crude_Rate_CIU]],1),")")</f>
        <v>(0-1.9)</v>
      </c>
    </row>
    <row r="331" spans="1:10" x14ac:dyDescent="0.25">
      <c r="A331" t="s">
        <v>19</v>
      </c>
      <c r="B331">
        <v>2014</v>
      </c>
      <c r="C331" t="s">
        <v>39</v>
      </c>
      <c r="D331">
        <v>4</v>
      </c>
      <c r="E331">
        <v>8.3022000799999995E-2</v>
      </c>
      <c r="F331">
        <v>338074.61038999999</v>
      </c>
      <c r="G331">
        <v>1.1831707786000001</v>
      </c>
      <c r="H331">
        <v>2.3663415600000001E-2</v>
      </c>
      <c r="I331">
        <v>2.3426781416</v>
      </c>
      <c r="J331" t="str">
        <f>_xlfn.CONCAT("(",ROUND(tum_age_data[[#This Row],[crude_Rate_CIL]],1),"-",ROUND(tum_age_data[[#This Row],[crude_Rate_CIU]],1),")")</f>
        <v>(0-2.3)</v>
      </c>
    </row>
    <row r="332" spans="1:10" x14ac:dyDescent="0.25">
      <c r="A332" t="s">
        <v>14</v>
      </c>
      <c r="B332">
        <v>2014</v>
      </c>
      <c r="C332" t="s">
        <v>39</v>
      </c>
      <c r="D332">
        <v>5</v>
      </c>
      <c r="E332">
        <v>0.10377750099999999</v>
      </c>
      <c r="F332">
        <v>338074.61038999999</v>
      </c>
      <c r="G332">
        <v>1.4789634733000001</v>
      </c>
      <c r="H332">
        <v>0.1825948312</v>
      </c>
      <c r="I332">
        <v>2.7753321152999999</v>
      </c>
      <c r="J332" t="str">
        <f>_xlfn.CONCAT("(",ROUND(tum_age_data[[#This Row],[crude_Rate_CIL]],1),"-",ROUND(tum_age_data[[#This Row],[crude_Rate_CIU]],1),")")</f>
        <v>(0.2-2.8)</v>
      </c>
    </row>
    <row r="333" spans="1:10" x14ac:dyDescent="0.25">
      <c r="A333" t="s">
        <v>13</v>
      </c>
      <c r="B333">
        <v>2014</v>
      </c>
      <c r="C333" t="s">
        <v>39</v>
      </c>
      <c r="D333">
        <v>2</v>
      </c>
      <c r="E333">
        <v>4.1511000399999998E-2</v>
      </c>
      <c r="F333">
        <v>338074.61038999999</v>
      </c>
      <c r="G333">
        <v>0.59158538930000004</v>
      </c>
      <c r="H333">
        <v>0</v>
      </c>
      <c r="I333">
        <v>1.4114809085</v>
      </c>
      <c r="J333" t="str">
        <f>_xlfn.CONCAT("(",ROUND(tum_age_data[[#This Row],[crude_Rate_CIL]],1),"-",ROUND(tum_age_data[[#This Row],[crude_Rate_CIU]],1),")")</f>
        <v>(0-1.4)</v>
      </c>
    </row>
    <row r="334" spans="1:10" x14ac:dyDescent="0.25">
      <c r="A334" t="s">
        <v>18</v>
      </c>
      <c r="B334">
        <v>2014</v>
      </c>
      <c r="C334" t="s">
        <v>39</v>
      </c>
      <c r="D334">
        <v>6</v>
      </c>
      <c r="E334">
        <v>0.12453300119999999</v>
      </c>
      <c r="F334">
        <v>338074.61038999999</v>
      </c>
      <c r="G334">
        <v>1.7747561678999999</v>
      </c>
      <c r="H334">
        <v>0.3546554717</v>
      </c>
      <c r="I334">
        <v>3.1948568641000001</v>
      </c>
      <c r="J334" t="str">
        <f>_xlfn.CONCAT("(",ROUND(tum_age_data[[#This Row],[crude_Rate_CIL]],1),"-",ROUND(tum_age_data[[#This Row],[crude_Rate_CIU]],1),")")</f>
        <v>(0.4-3.2)</v>
      </c>
    </row>
    <row r="335" spans="1:10" x14ac:dyDescent="0.25">
      <c r="A335" t="s">
        <v>16</v>
      </c>
      <c r="B335">
        <v>2014</v>
      </c>
      <c r="C335" t="s">
        <v>39</v>
      </c>
      <c r="D335">
        <v>3</v>
      </c>
      <c r="E335">
        <v>6.2266500599999997E-2</v>
      </c>
      <c r="F335">
        <v>338074.61038999999</v>
      </c>
      <c r="G335">
        <v>0.88737808399999996</v>
      </c>
      <c r="H335">
        <v>0</v>
      </c>
      <c r="I335">
        <v>1.8915409162000001</v>
      </c>
      <c r="J335" t="str">
        <f>_xlfn.CONCAT("(",ROUND(tum_age_data[[#This Row],[crude_Rate_CIL]],1),"-",ROUND(tum_age_data[[#This Row],[crude_Rate_CIU]],1),")")</f>
        <v>(0-1.9)</v>
      </c>
    </row>
    <row r="336" spans="1:10" x14ac:dyDescent="0.25">
      <c r="A336" t="s">
        <v>15</v>
      </c>
      <c r="B336">
        <v>2014</v>
      </c>
      <c r="C336" t="s">
        <v>39</v>
      </c>
      <c r="D336">
        <v>6</v>
      </c>
      <c r="E336">
        <v>0.12453300119999999</v>
      </c>
      <c r="F336">
        <v>338074.61038999999</v>
      </c>
      <c r="G336">
        <v>1.7747561678999999</v>
      </c>
      <c r="H336">
        <v>0.3546554717</v>
      </c>
      <c r="I336">
        <v>3.1948568641000001</v>
      </c>
      <c r="J336" t="str">
        <f>_xlfn.CONCAT("(",ROUND(tum_age_data[[#This Row],[crude_Rate_CIL]],1),"-",ROUND(tum_age_data[[#This Row],[crude_Rate_CIU]],1),")")</f>
        <v>(0.4-3.2)</v>
      </c>
    </row>
    <row r="337" spans="1:10" x14ac:dyDescent="0.25">
      <c r="A337" t="s">
        <v>17</v>
      </c>
      <c r="B337">
        <v>2014</v>
      </c>
      <c r="C337" t="s">
        <v>39</v>
      </c>
      <c r="D337">
        <v>14</v>
      </c>
      <c r="E337">
        <v>0.29057700289999999</v>
      </c>
      <c r="F337">
        <v>338074.61038999999</v>
      </c>
      <c r="G337">
        <v>4.1410977250999998</v>
      </c>
      <c r="H337">
        <v>1.9718580802000001</v>
      </c>
      <c r="I337">
        <v>6.3103373701000001</v>
      </c>
      <c r="J337" t="str">
        <f>_xlfn.CONCAT("(",ROUND(tum_age_data[[#This Row],[crude_Rate_CIL]],1),"-",ROUND(tum_age_data[[#This Row],[crude_Rate_CIU]],1),")")</f>
        <v>(2-6.3)</v>
      </c>
    </row>
    <row r="338" spans="1:10" x14ac:dyDescent="0.25">
      <c r="A338" t="s">
        <v>23</v>
      </c>
      <c r="B338">
        <v>2014</v>
      </c>
      <c r="C338" t="s">
        <v>40</v>
      </c>
      <c r="D338">
        <v>16</v>
      </c>
      <c r="E338">
        <v>0.33208800329999999</v>
      </c>
      <c r="F338">
        <v>241856.6685</v>
      </c>
      <c r="G338">
        <v>6.6154884624000001</v>
      </c>
      <c r="H338">
        <v>3.3738991158</v>
      </c>
      <c r="I338">
        <v>9.8570778089999997</v>
      </c>
      <c r="J338" t="str">
        <f>_xlfn.CONCAT("(",ROUND(tum_age_data[[#This Row],[crude_Rate_CIL]],1),"-",ROUND(tum_age_data[[#This Row],[crude_Rate_CIU]],1),")")</f>
        <v>(3.4-9.9)</v>
      </c>
    </row>
    <row r="339" spans="1:10" x14ac:dyDescent="0.25">
      <c r="A339" t="s">
        <v>9</v>
      </c>
      <c r="B339">
        <v>2014</v>
      </c>
      <c r="C339" t="s">
        <v>40</v>
      </c>
      <c r="D339">
        <v>30</v>
      </c>
      <c r="E339">
        <v>0.62266500619999998</v>
      </c>
      <c r="F339">
        <v>241856.6685</v>
      </c>
      <c r="G339">
        <v>12.404040867000001</v>
      </c>
      <c r="H339">
        <v>7.9653118487999999</v>
      </c>
      <c r="I339">
        <v>16.842769884999999</v>
      </c>
      <c r="J339" t="str">
        <f>_xlfn.CONCAT("(",ROUND(tum_age_data[[#This Row],[crude_Rate_CIL]],1),"-",ROUND(tum_age_data[[#This Row],[crude_Rate_CIU]],1),")")</f>
        <v>(8-16.8)</v>
      </c>
    </row>
    <row r="340" spans="1:10" x14ac:dyDescent="0.25">
      <c r="A340" t="s">
        <v>12</v>
      </c>
      <c r="B340">
        <v>2014</v>
      </c>
      <c r="C340" t="s">
        <v>40</v>
      </c>
      <c r="D340">
        <v>1</v>
      </c>
      <c r="E340">
        <v>2.0755500199999999E-2</v>
      </c>
      <c r="F340">
        <v>241856.6685</v>
      </c>
      <c r="G340">
        <v>0.41346802890000001</v>
      </c>
      <c r="H340">
        <v>0</v>
      </c>
      <c r="I340">
        <v>1.2238653655</v>
      </c>
      <c r="J340" t="str">
        <f>_xlfn.CONCAT("(",ROUND(tum_age_data[[#This Row],[crude_Rate_CIL]],1),"-",ROUND(tum_age_data[[#This Row],[crude_Rate_CIU]],1),")")</f>
        <v>(0-1.2)</v>
      </c>
    </row>
    <row r="341" spans="1:10" x14ac:dyDescent="0.25">
      <c r="A341" t="s">
        <v>22</v>
      </c>
      <c r="B341">
        <v>2014</v>
      </c>
      <c r="C341" t="s">
        <v>40</v>
      </c>
      <c r="D341">
        <v>9</v>
      </c>
      <c r="E341">
        <v>0.1867995019</v>
      </c>
      <c r="F341">
        <v>241856.6685</v>
      </c>
      <c r="G341">
        <v>3.7212122601000002</v>
      </c>
      <c r="H341">
        <v>1.2900202502</v>
      </c>
      <c r="I341">
        <v>6.1524042699999999</v>
      </c>
      <c r="J341" t="str">
        <f>_xlfn.CONCAT("(",ROUND(tum_age_data[[#This Row],[crude_Rate_CIL]],1),"-",ROUND(tum_age_data[[#This Row],[crude_Rate_CIU]],1),")")</f>
        <v>(1.3-6.2)</v>
      </c>
    </row>
    <row r="342" spans="1:10" x14ac:dyDescent="0.25">
      <c r="A342" t="s">
        <v>13</v>
      </c>
      <c r="B342">
        <v>2014</v>
      </c>
      <c r="C342" t="s">
        <v>40</v>
      </c>
      <c r="D342">
        <v>2</v>
      </c>
      <c r="E342">
        <v>4.1511000399999998E-2</v>
      </c>
      <c r="F342">
        <v>241856.6685</v>
      </c>
      <c r="G342">
        <v>0.82693605780000001</v>
      </c>
      <c r="H342">
        <v>0</v>
      </c>
      <c r="I342">
        <v>1.9730109622000001</v>
      </c>
      <c r="J342" t="str">
        <f>_xlfn.CONCAT("(",ROUND(tum_age_data[[#This Row],[crude_Rate_CIL]],1),"-",ROUND(tum_age_data[[#This Row],[crude_Rate_CIU]],1),")")</f>
        <v>(0-2)</v>
      </c>
    </row>
    <row r="343" spans="1:10" x14ac:dyDescent="0.25">
      <c r="A343" t="s">
        <v>10</v>
      </c>
      <c r="B343">
        <v>2014</v>
      </c>
      <c r="C343" t="s">
        <v>40</v>
      </c>
      <c r="D343">
        <v>17</v>
      </c>
      <c r="E343">
        <v>0.35284350349999999</v>
      </c>
      <c r="F343">
        <v>241856.6685</v>
      </c>
      <c r="G343">
        <v>7.0289564912999998</v>
      </c>
      <c r="H343">
        <v>3.6876026735999998</v>
      </c>
      <c r="I343">
        <v>10.370310309000001</v>
      </c>
      <c r="J343" t="str">
        <f>_xlfn.CONCAT("(",ROUND(tum_age_data[[#This Row],[crude_Rate_CIL]],1),"-",ROUND(tum_age_data[[#This Row],[crude_Rate_CIU]],1),")")</f>
        <v>(3.7-10.4)</v>
      </c>
    </row>
    <row r="344" spans="1:10" x14ac:dyDescent="0.25">
      <c r="A344" t="s">
        <v>15</v>
      </c>
      <c r="B344">
        <v>2014</v>
      </c>
      <c r="C344" t="s">
        <v>40</v>
      </c>
      <c r="D344">
        <v>7</v>
      </c>
      <c r="E344">
        <v>0.1452885015</v>
      </c>
      <c r="F344">
        <v>241856.6685</v>
      </c>
      <c r="G344">
        <v>2.8942762022999999</v>
      </c>
      <c r="H344">
        <v>0.7501663864</v>
      </c>
      <c r="I344">
        <v>5.0383860181999998</v>
      </c>
      <c r="J344" t="str">
        <f>_xlfn.CONCAT("(",ROUND(tum_age_data[[#This Row],[crude_Rate_CIL]],1),"-",ROUND(tum_age_data[[#This Row],[crude_Rate_CIU]],1),")")</f>
        <v>(0.8-5)</v>
      </c>
    </row>
    <row r="345" spans="1:10" x14ac:dyDescent="0.25">
      <c r="A345" t="s">
        <v>16</v>
      </c>
      <c r="B345">
        <v>2014</v>
      </c>
      <c r="C345" t="s">
        <v>40</v>
      </c>
      <c r="D345">
        <v>4</v>
      </c>
      <c r="E345">
        <v>8.3022000799999995E-2</v>
      </c>
      <c r="F345">
        <v>241856.6685</v>
      </c>
      <c r="G345">
        <v>1.6538721156</v>
      </c>
      <c r="H345">
        <v>3.3077442300000003E-2</v>
      </c>
      <c r="I345">
        <v>3.2746667888999998</v>
      </c>
      <c r="J345" t="str">
        <f>_xlfn.CONCAT("(",ROUND(tum_age_data[[#This Row],[crude_Rate_CIL]],1),"-",ROUND(tum_age_data[[#This Row],[crude_Rate_CIU]],1),")")</f>
        <v>(0-3.3)</v>
      </c>
    </row>
    <row r="346" spans="1:10" x14ac:dyDescent="0.25">
      <c r="A346" t="s">
        <v>21</v>
      </c>
      <c r="B346">
        <v>2014</v>
      </c>
      <c r="C346" t="s">
        <v>40</v>
      </c>
      <c r="D346">
        <v>1</v>
      </c>
      <c r="E346">
        <v>2.0755500199999999E-2</v>
      </c>
      <c r="F346">
        <v>241856.6685</v>
      </c>
      <c r="G346">
        <v>0.41346802890000001</v>
      </c>
      <c r="H346">
        <v>0</v>
      </c>
      <c r="I346">
        <v>1.2238653655</v>
      </c>
      <c r="J346" t="str">
        <f>_xlfn.CONCAT("(",ROUND(tum_age_data[[#This Row],[crude_Rate_CIL]],1),"-",ROUND(tum_age_data[[#This Row],[crude_Rate_CIU]],1),")")</f>
        <v>(0-1.2)</v>
      </c>
    </row>
    <row r="347" spans="1:10" x14ac:dyDescent="0.25">
      <c r="A347" t="s">
        <v>20</v>
      </c>
      <c r="B347">
        <v>2014</v>
      </c>
      <c r="C347" t="s">
        <v>40</v>
      </c>
      <c r="D347">
        <v>3</v>
      </c>
      <c r="E347">
        <v>6.2266500599999997E-2</v>
      </c>
      <c r="F347">
        <v>241856.6685</v>
      </c>
      <c r="G347">
        <v>1.2404040866999999</v>
      </c>
      <c r="H347">
        <v>0</v>
      </c>
      <c r="I347">
        <v>2.6440534481000002</v>
      </c>
      <c r="J347" t="str">
        <f>_xlfn.CONCAT("(",ROUND(tum_age_data[[#This Row],[crude_Rate_CIL]],1),"-",ROUND(tum_age_data[[#This Row],[crude_Rate_CIU]],1),")")</f>
        <v>(0-2.6)</v>
      </c>
    </row>
    <row r="348" spans="1:10" x14ac:dyDescent="0.25">
      <c r="A348" t="s">
        <v>11</v>
      </c>
      <c r="B348">
        <v>2014</v>
      </c>
      <c r="C348" t="s">
        <v>40</v>
      </c>
      <c r="D348">
        <v>1</v>
      </c>
      <c r="E348">
        <v>2.0755500199999999E-2</v>
      </c>
      <c r="F348">
        <v>241856.6685</v>
      </c>
      <c r="G348">
        <v>0.41346802890000001</v>
      </c>
      <c r="H348">
        <v>0</v>
      </c>
      <c r="I348">
        <v>1.2238653655</v>
      </c>
      <c r="J348" t="str">
        <f>_xlfn.CONCAT("(",ROUND(tum_age_data[[#This Row],[crude_Rate_CIL]],1),"-",ROUND(tum_age_data[[#This Row],[crude_Rate_CIU]],1),")")</f>
        <v>(0-1.2)</v>
      </c>
    </row>
    <row r="349" spans="1:10" x14ac:dyDescent="0.25">
      <c r="A349" t="s">
        <v>18</v>
      </c>
      <c r="B349">
        <v>2014</v>
      </c>
      <c r="C349" t="s">
        <v>40</v>
      </c>
      <c r="D349">
        <v>8</v>
      </c>
      <c r="E349">
        <v>0.1660440017</v>
      </c>
      <c r="F349">
        <v>241856.6685</v>
      </c>
      <c r="G349">
        <v>3.3077442312000001</v>
      </c>
      <c r="H349">
        <v>1.0155944224</v>
      </c>
      <c r="I349">
        <v>5.5998940399999997</v>
      </c>
      <c r="J349" t="str">
        <f>_xlfn.CONCAT("(",ROUND(tum_age_data[[#This Row],[crude_Rate_CIL]],1),"-",ROUND(tum_age_data[[#This Row],[crude_Rate_CIU]],1),")")</f>
        <v>(1-5.6)</v>
      </c>
    </row>
    <row r="350" spans="1:10" x14ac:dyDescent="0.25">
      <c r="A350" t="s">
        <v>19</v>
      </c>
      <c r="B350">
        <v>2014</v>
      </c>
      <c r="C350" t="s">
        <v>40</v>
      </c>
      <c r="D350">
        <v>3</v>
      </c>
      <c r="E350">
        <v>6.2266500599999997E-2</v>
      </c>
      <c r="F350">
        <v>241856.6685</v>
      </c>
      <c r="G350">
        <v>1.2404040866999999</v>
      </c>
      <c r="H350">
        <v>0</v>
      </c>
      <c r="I350">
        <v>2.6440534481000002</v>
      </c>
      <c r="J350" t="str">
        <f>_xlfn.CONCAT("(",ROUND(tum_age_data[[#This Row],[crude_Rate_CIL]],1),"-",ROUND(tum_age_data[[#This Row],[crude_Rate_CIU]],1),")")</f>
        <v>(0-2.6)</v>
      </c>
    </row>
    <row r="351" spans="1:10" x14ac:dyDescent="0.25">
      <c r="A351" t="s">
        <v>14</v>
      </c>
      <c r="B351">
        <v>2014</v>
      </c>
      <c r="C351" t="s">
        <v>40</v>
      </c>
      <c r="D351">
        <v>4</v>
      </c>
      <c r="E351">
        <v>8.3022000799999995E-2</v>
      </c>
      <c r="F351">
        <v>241856.6685</v>
      </c>
      <c r="G351">
        <v>1.6538721156</v>
      </c>
      <c r="H351">
        <v>3.3077442300000003E-2</v>
      </c>
      <c r="I351">
        <v>3.2746667888999998</v>
      </c>
      <c r="J351" t="str">
        <f>_xlfn.CONCAT("(",ROUND(tum_age_data[[#This Row],[crude_Rate_CIL]],1),"-",ROUND(tum_age_data[[#This Row],[crude_Rate_CIU]],1),")")</f>
        <v>(0-3.3)</v>
      </c>
    </row>
    <row r="352" spans="1:10" x14ac:dyDescent="0.25">
      <c r="A352" t="s">
        <v>17</v>
      </c>
      <c r="B352">
        <v>2014</v>
      </c>
      <c r="C352" t="s">
        <v>40</v>
      </c>
      <c r="D352">
        <v>24</v>
      </c>
      <c r="E352">
        <v>0.49813200499999999</v>
      </c>
      <c r="F352">
        <v>241856.6685</v>
      </c>
      <c r="G352">
        <v>9.9232326935999993</v>
      </c>
      <c r="H352">
        <v>5.9531127662000003</v>
      </c>
      <c r="I352">
        <v>13.893352621</v>
      </c>
      <c r="J352" t="str">
        <f>_xlfn.CONCAT("(",ROUND(tum_age_data[[#This Row],[crude_Rate_CIL]],1),"-",ROUND(tum_age_data[[#This Row],[crude_Rate_CIU]],1),")")</f>
        <v>(6-13.9)</v>
      </c>
    </row>
    <row r="353" spans="1:10" x14ac:dyDescent="0.25">
      <c r="A353" t="s">
        <v>20</v>
      </c>
      <c r="B353">
        <v>2014</v>
      </c>
      <c r="C353" t="s">
        <v>41</v>
      </c>
      <c r="D353">
        <v>1</v>
      </c>
      <c r="E353">
        <v>2.0755500199999999E-2</v>
      </c>
      <c r="F353">
        <v>108182.61798</v>
      </c>
      <c r="G353">
        <v>0.92436291400000004</v>
      </c>
      <c r="H353">
        <v>0</v>
      </c>
      <c r="I353">
        <v>2.7361142255000002</v>
      </c>
      <c r="J353" t="str">
        <f>_xlfn.CONCAT("(",ROUND(tum_age_data[[#This Row],[crude_Rate_CIL]],1),"-",ROUND(tum_age_data[[#This Row],[crude_Rate_CIU]],1),")")</f>
        <v>(0-2.7)</v>
      </c>
    </row>
    <row r="354" spans="1:10" x14ac:dyDescent="0.25">
      <c r="A354" t="s">
        <v>9</v>
      </c>
      <c r="B354">
        <v>2014</v>
      </c>
      <c r="C354" t="s">
        <v>41</v>
      </c>
      <c r="D354">
        <v>10</v>
      </c>
      <c r="E354">
        <v>0.2075550021</v>
      </c>
      <c r="F354">
        <v>108182.61798</v>
      </c>
      <c r="G354">
        <v>9.2436291402999995</v>
      </c>
      <c r="H354">
        <v>3.5143684421999999</v>
      </c>
      <c r="I354">
        <v>14.972889838</v>
      </c>
      <c r="J354" t="str">
        <f>_xlfn.CONCAT("(",ROUND(tum_age_data[[#This Row],[crude_Rate_CIL]],1),"-",ROUND(tum_age_data[[#This Row],[crude_Rate_CIU]],1),")")</f>
        <v>(3.5-15)</v>
      </c>
    </row>
    <row r="355" spans="1:10" x14ac:dyDescent="0.25">
      <c r="A355" t="s">
        <v>13</v>
      </c>
      <c r="B355">
        <v>2014</v>
      </c>
      <c r="C355" t="s">
        <v>41</v>
      </c>
      <c r="D355">
        <v>1</v>
      </c>
      <c r="E355">
        <v>2.0755500199999999E-2</v>
      </c>
      <c r="F355">
        <v>108182.61798</v>
      </c>
      <c r="G355">
        <v>0.92436291400000004</v>
      </c>
      <c r="H355">
        <v>0</v>
      </c>
      <c r="I355">
        <v>2.7361142255000002</v>
      </c>
      <c r="J355" t="str">
        <f>_xlfn.CONCAT("(",ROUND(tum_age_data[[#This Row],[crude_Rate_CIL]],1),"-",ROUND(tum_age_data[[#This Row],[crude_Rate_CIU]],1),")")</f>
        <v>(0-2.7)</v>
      </c>
    </row>
    <row r="356" spans="1:10" x14ac:dyDescent="0.25">
      <c r="A356" t="s">
        <v>12</v>
      </c>
      <c r="B356">
        <v>2014</v>
      </c>
      <c r="C356" t="s">
        <v>41</v>
      </c>
      <c r="D356">
        <v>1</v>
      </c>
      <c r="E356">
        <v>2.0755500199999999E-2</v>
      </c>
      <c r="F356">
        <v>108182.61798</v>
      </c>
      <c r="G356">
        <v>0.92436291400000004</v>
      </c>
      <c r="H356">
        <v>0</v>
      </c>
      <c r="I356">
        <v>2.7361142255000002</v>
      </c>
      <c r="J356" t="str">
        <f>_xlfn.CONCAT("(",ROUND(tum_age_data[[#This Row],[crude_Rate_CIL]],1),"-",ROUND(tum_age_data[[#This Row],[crude_Rate_CIU]],1),")")</f>
        <v>(0-2.7)</v>
      </c>
    </row>
    <row r="357" spans="1:10" x14ac:dyDescent="0.25">
      <c r="A357" t="s">
        <v>21</v>
      </c>
      <c r="B357">
        <v>2014</v>
      </c>
      <c r="C357" t="s">
        <v>41</v>
      </c>
      <c r="D357">
        <v>1</v>
      </c>
      <c r="E357">
        <v>2.0755500199999999E-2</v>
      </c>
      <c r="F357">
        <v>108182.61798</v>
      </c>
      <c r="G357">
        <v>0.92436291400000004</v>
      </c>
      <c r="H357">
        <v>0</v>
      </c>
      <c r="I357">
        <v>2.7361142255000002</v>
      </c>
      <c r="J357" t="str">
        <f>_xlfn.CONCAT("(",ROUND(tum_age_data[[#This Row],[crude_Rate_CIL]],1),"-",ROUND(tum_age_data[[#This Row],[crude_Rate_CIU]],1),")")</f>
        <v>(0-2.7)</v>
      </c>
    </row>
    <row r="358" spans="1:10" x14ac:dyDescent="0.25">
      <c r="A358" t="s">
        <v>22</v>
      </c>
      <c r="B358">
        <v>2014</v>
      </c>
      <c r="C358" t="s">
        <v>41</v>
      </c>
      <c r="D358">
        <v>5</v>
      </c>
      <c r="E358">
        <v>0.10377750099999999</v>
      </c>
      <c r="F358">
        <v>108182.61798</v>
      </c>
      <c r="G358">
        <v>4.6218145700999997</v>
      </c>
      <c r="H358">
        <v>0.57061547930000001</v>
      </c>
      <c r="I358">
        <v>8.6730136610000006</v>
      </c>
      <c r="J358" t="str">
        <f>_xlfn.CONCAT("(",ROUND(tum_age_data[[#This Row],[crude_Rate_CIL]],1),"-",ROUND(tum_age_data[[#This Row],[crude_Rate_CIU]],1),")")</f>
        <v>(0.6-8.7)</v>
      </c>
    </row>
    <row r="359" spans="1:10" x14ac:dyDescent="0.25">
      <c r="A359" t="s">
        <v>15</v>
      </c>
      <c r="B359">
        <v>2014</v>
      </c>
      <c r="C359" t="s">
        <v>41</v>
      </c>
      <c r="D359">
        <v>9</v>
      </c>
      <c r="E359">
        <v>0.1867995019</v>
      </c>
      <c r="F359">
        <v>108182.61798</v>
      </c>
      <c r="G359">
        <v>8.3192662262999999</v>
      </c>
      <c r="H359">
        <v>2.8840122918</v>
      </c>
      <c r="I359">
        <v>13.754520161</v>
      </c>
      <c r="J359" t="str">
        <f>_xlfn.CONCAT("(",ROUND(tum_age_data[[#This Row],[crude_Rate_CIL]],1),"-",ROUND(tum_age_data[[#This Row],[crude_Rate_CIU]],1),")")</f>
        <v>(2.9-13.8)</v>
      </c>
    </row>
    <row r="360" spans="1:10" x14ac:dyDescent="0.25">
      <c r="A360" t="s">
        <v>17</v>
      </c>
      <c r="B360">
        <v>2014</v>
      </c>
      <c r="C360" t="s">
        <v>41</v>
      </c>
      <c r="D360">
        <v>2</v>
      </c>
      <c r="E360">
        <v>4.1511000399999998E-2</v>
      </c>
      <c r="F360">
        <v>108182.61798</v>
      </c>
      <c r="G360">
        <v>1.8487258281000001</v>
      </c>
      <c r="H360">
        <v>0</v>
      </c>
      <c r="I360">
        <v>4.4109291044000001</v>
      </c>
      <c r="J360" t="str">
        <f>_xlfn.CONCAT("(",ROUND(tum_age_data[[#This Row],[crude_Rate_CIL]],1),"-",ROUND(tum_age_data[[#This Row],[crude_Rate_CIU]],1),")")</f>
        <v>(0-4.4)</v>
      </c>
    </row>
    <row r="361" spans="1:10" x14ac:dyDescent="0.25">
      <c r="A361" t="s">
        <v>11</v>
      </c>
      <c r="B361">
        <v>2014</v>
      </c>
      <c r="C361" t="s">
        <v>41</v>
      </c>
      <c r="D361">
        <v>1</v>
      </c>
      <c r="E361">
        <v>2.0755500199999999E-2</v>
      </c>
      <c r="F361">
        <v>108182.61798</v>
      </c>
      <c r="G361">
        <v>0.92436291400000004</v>
      </c>
      <c r="H361">
        <v>0</v>
      </c>
      <c r="I361">
        <v>2.7361142255000002</v>
      </c>
      <c r="J361" t="str">
        <f>_xlfn.CONCAT("(",ROUND(tum_age_data[[#This Row],[crude_Rate_CIL]],1),"-",ROUND(tum_age_data[[#This Row],[crude_Rate_CIU]],1),")")</f>
        <v>(0-2.7)</v>
      </c>
    </row>
    <row r="362" spans="1:10" x14ac:dyDescent="0.25">
      <c r="A362" t="s">
        <v>19</v>
      </c>
      <c r="B362">
        <v>2014</v>
      </c>
      <c r="C362" t="s">
        <v>41</v>
      </c>
      <c r="D362">
        <v>1</v>
      </c>
      <c r="E362">
        <v>2.0755500199999999E-2</v>
      </c>
      <c r="F362">
        <v>108182.61798</v>
      </c>
      <c r="G362">
        <v>0.92436291400000004</v>
      </c>
      <c r="H362">
        <v>0</v>
      </c>
      <c r="I362">
        <v>2.7361142255000002</v>
      </c>
      <c r="J362" t="str">
        <f>_xlfn.CONCAT("(",ROUND(tum_age_data[[#This Row],[crude_Rate_CIL]],1),"-",ROUND(tum_age_data[[#This Row],[crude_Rate_CIU]],1),")")</f>
        <v>(0-2.7)</v>
      </c>
    </row>
    <row r="363" spans="1:10" x14ac:dyDescent="0.25">
      <c r="A363" t="s">
        <v>18</v>
      </c>
      <c r="B363">
        <v>2014</v>
      </c>
      <c r="C363" t="s">
        <v>41</v>
      </c>
      <c r="D363">
        <v>4</v>
      </c>
      <c r="E363">
        <v>8.3022000799999995E-2</v>
      </c>
      <c r="F363">
        <v>108182.61798</v>
      </c>
      <c r="G363">
        <v>3.6974516561000002</v>
      </c>
      <c r="H363">
        <v>7.3949033100000006E-2</v>
      </c>
      <c r="I363">
        <v>7.3209542791000004</v>
      </c>
      <c r="J363" t="str">
        <f>_xlfn.CONCAT("(",ROUND(tum_age_data[[#This Row],[crude_Rate_CIL]],1),"-",ROUND(tum_age_data[[#This Row],[crude_Rate_CIU]],1),")")</f>
        <v>(0.1-7.3)</v>
      </c>
    </row>
    <row r="364" spans="1:10" x14ac:dyDescent="0.25">
      <c r="A364" t="s">
        <v>23</v>
      </c>
      <c r="B364">
        <v>2014</v>
      </c>
      <c r="C364" t="s">
        <v>41</v>
      </c>
      <c r="D364">
        <v>7</v>
      </c>
      <c r="E364">
        <v>0.1452885015</v>
      </c>
      <c r="F364">
        <v>108182.61798</v>
      </c>
      <c r="G364">
        <v>6.4705403981999998</v>
      </c>
      <c r="H364">
        <v>1.6770969904999999</v>
      </c>
      <c r="I364">
        <v>11.263983806000001</v>
      </c>
      <c r="J364" t="str">
        <f>_xlfn.CONCAT("(",ROUND(tum_age_data[[#This Row],[crude_Rate_CIL]],1),"-",ROUND(tum_age_data[[#This Row],[crude_Rate_CIU]],1),")")</f>
        <v>(1.7-11.3)</v>
      </c>
    </row>
    <row r="365" spans="1:10" x14ac:dyDescent="0.25">
      <c r="A365" t="s">
        <v>10</v>
      </c>
      <c r="B365">
        <v>2014</v>
      </c>
      <c r="C365" t="s">
        <v>41</v>
      </c>
      <c r="D365">
        <v>10</v>
      </c>
      <c r="E365">
        <v>0.2075550021</v>
      </c>
      <c r="F365">
        <v>108182.61798</v>
      </c>
      <c r="G365">
        <v>9.2436291402999995</v>
      </c>
      <c r="H365">
        <v>3.5143684421999999</v>
      </c>
      <c r="I365">
        <v>14.972889838</v>
      </c>
      <c r="J365" t="str">
        <f>_xlfn.CONCAT("(",ROUND(tum_age_data[[#This Row],[crude_Rate_CIL]],1),"-",ROUND(tum_age_data[[#This Row],[crude_Rate_CIU]],1),")")</f>
        <v>(3.5-15)</v>
      </c>
    </row>
    <row r="366" spans="1:10" x14ac:dyDescent="0.25">
      <c r="A366" t="s">
        <v>9</v>
      </c>
      <c r="B366">
        <v>2014</v>
      </c>
      <c r="C366" t="s">
        <v>42</v>
      </c>
      <c r="D366">
        <v>1</v>
      </c>
      <c r="E366">
        <v>2.0755500199999999E-2</v>
      </c>
      <c r="F366">
        <v>36876.027856000001</v>
      </c>
      <c r="G366">
        <v>2.7117888182000001</v>
      </c>
      <c r="H366">
        <v>0</v>
      </c>
      <c r="I366">
        <v>8.0268949020000004</v>
      </c>
      <c r="J366" t="str">
        <f>_xlfn.CONCAT("(",ROUND(tum_age_data[[#This Row],[crude_Rate_CIL]],1),"-",ROUND(tum_age_data[[#This Row],[crude_Rate_CIU]],1),")")</f>
        <v>(0-8)</v>
      </c>
    </row>
    <row r="367" spans="1:10" x14ac:dyDescent="0.25">
      <c r="A367" t="s">
        <v>10</v>
      </c>
      <c r="B367">
        <v>2014</v>
      </c>
      <c r="C367" t="s">
        <v>42</v>
      </c>
      <c r="D367">
        <v>1</v>
      </c>
      <c r="E367">
        <v>2.0755500199999999E-2</v>
      </c>
      <c r="F367">
        <v>36876.027856000001</v>
      </c>
      <c r="G367">
        <v>2.7117888182000001</v>
      </c>
      <c r="H367">
        <v>0</v>
      </c>
      <c r="I367">
        <v>8.0268949020000004</v>
      </c>
      <c r="J367" t="str">
        <f>_xlfn.CONCAT("(",ROUND(tum_age_data[[#This Row],[crude_Rate_CIL]],1),"-",ROUND(tum_age_data[[#This Row],[crude_Rate_CIU]],1),")")</f>
        <v>(0-8)</v>
      </c>
    </row>
    <row r="368" spans="1:10" x14ac:dyDescent="0.25">
      <c r="A368" t="s">
        <v>23</v>
      </c>
      <c r="B368">
        <v>2014</v>
      </c>
      <c r="C368" t="s">
        <v>42</v>
      </c>
      <c r="D368">
        <v>3</v>
      </c>
      <c r="E368">
        <v>6.2266500599999997E-2</v>
      </c>
      <c r="F368">
        <v>36876.027856000001</v>
      </c>
      <c r="G368">
        <v>8.1353664546999997</v>
      </c>
      <c r="H368">
        <v>0</v>
      </c>
      <c r="I368">
        <v>17.341400238999999</v>
      </c>
      <c r="J368" t="str">
        <f>_xlfn.CONCAT("(",ROUND(tum_age_data[[#This Row],[crude_Rate_CIL]],1),"-",ROUND(tum_age_data[[#This Row],[crude_Rate_CIU]],1),")")</f>
        <v>(0-17.3)</v>
      </c>
    </row>
    <row r="369" spans="1:10" x14ac:dyDescent="0.25">
      <c r="A369" t="s">
        <v>12</v>
      </c>
      <c r="B369">
        <v>2014</v>
      </c>
      <c r="C369" t="s">
        <v>42</v>
      </c>
      <c r="D369">
        <v>1</v>
      </c>
      <c r="E369">
        <v>2.0755500199999999E-2</v>
      </c>
      <c r="F369">
        <v>36876.027856000001</v>
      </c>
      <c r="G369">
        <v>2.7117888182000001</v>
      </c>
      <c r="H369">
        <v>0</v>
      </c>
      <c r="I369">
        <v>8.0268949020000004</v>
      </c>
      <c r="J369" t="str">
        <f>_xlfn.CONCAT("(",ROUND(tum_age_data[[#This Row],[crude_Rate_CIL]],1),"-",ROUND(tum_age_data[[#This Row],[crude_Rate_CIU]],1),")")</f>
        <v>(0-8)</v>
      </c>
    </row>
    <row r="370" spans="1:10" x14ac:dyDescent="0.25">
      <c r="A370" t="s">
        <v>15</v>
      </c>
      <c r="B370">
        <v>2014</v>
      </c>
      <c r="C370" t="s">
        <v>42</v>
      </c>
      <c r="D370">
        <v>1</v>
      </c>
      <c r="E370">
        <v>2.0755500199999999E-2</v>
      </c>
      <c r="F370">
        <v>36876.027856000001</v>
      </c>
      <c r="G370">
        <v>2.7117888182000001</v>
      </c>
      <c r="H370">
        <v>0</v>
      </c>
      <c r="I370">
        <v>8.0268949020000004</v>
      </c>
      <c r="J370" t="str">
        <f>_xlfn.CONCAT("(",ROUND(tum_age_data[[#This Row],[crude_Rate_CIL]],1),"-",ROUND(tum_age_data[[#This Row],[crude_Rate_CIU]],1),")")</f>
        <v>(0-8)</v>
      </c>
    </row>
    <row r="371" spans="1:10" x14ac:dyDescent="0.25">
      <c r="A371" t="s">
        <v>21</v>
      </c>
      <c r="B371">
        <v>2014</v>
      </c>
      <c r="C371" t="s">
        <v>42</v>
      </c>
      <c r="D371">
        <v>1</v>
      </c>
      <c r="E371">
        <v>2.0755500199999999E-2</v>
      </c>
      <c r="F371">
        <v>36876.027856000001</v>
      </c>
      <c r="G371">
        <v>2.7117888182000001</v>
      </c>
      <c r="H371">
        <v>0</v>
      </c>
      <c r="I371">
        <v>8.0268949020000004</v>
      </c>
      <c r="J371" t="str">
        <f>_xlfn.CONCAT("(",ROUND(tum_age_data[[#This Row],[crude_Rate_CIL]],1),"-",ROUND(tum_age_data[[#This Row],[crude_Rate_CIU]],1),")")</f>
        <v>(0-8)</v>
      </c>
    </row>
    <row r="372" spans="1:10" x14ac:dyDescent="0.25">
      <c r="A372" t="s">
        <v>18</v>
      </c>
      <c r="B372">
        <v>2014</v>
      </c>
      <c r="C372" t="s">
        <v>42</v>
      </c>
      <c r="D372">
        <v>1</v>
      </c>
      <c r="E372">
        <v>2.0755500199999999E-2</v>
      </c>
      <c r="F372">
        <v>36876.027856000001</v>
      </c>
      <c r="G372">
        <v>2.7117888182000001</v>
      </c>
      <c r="H372">
        <v>0</v>
      </c>
      <c r="I372">
        <v>8.0268949020000004</v>
      </c>
      <c r="J372" t="str">
        <f>_xlfn.CONCAT("(",ROUND(tum_age_data[[#This Row],[crude_Rate_CIL]],1),"-",ROUND(tum_age_data[[#This Row],[crude_Rate_CIU]],1),")")</f>
        <v>(0-8)</v>
      </c>
    </row>
    <row r="373" spans="1:10" x14ac:dyDescent="0.25">
      <c r="A373" t="s">
        <v>22</v>
      </c>
      <c r="B373">
        <v>2014</v>
      </c>
      <c r="C373" t="s">
        <v>42</v>
      </c>
      <c r="D373">
        <v>5</v>
      </c>
      <c r="E373">
        <v>0.10377750099999999</v>
      </c>
      <c r="F373">
        <v>36876.027856000001</v>
      </c>
      <c r="G373">
        <v>13.558944091000001</v>
      </c>
      <c r="H373">
        <v>1.6740055803</v>
      </c>
      <c r="I373">
        <v>25.443882601999999</v>
      </c>
      <c r="J373" t="str">
        <f>_xlfn.CONCAT("(",ROUND(tum_age_data[[#This Row],[crude_Rate_CIL]],1),"-",ROUND(tum_age_data[[#This Row],[crude_Rate_CIU]],1),")")</f>
        <v>(1.7-25.4)</v>
      </c>
    </row>
    <row r="374" spans="1:10" x14ac:dyDescent="0.25">
      <c r="A374" t="s">
        <v>11</v>
      </c>
      <c r="B374">
        <v>2014</v>
      </c>
      <c r="C374" t="s">
        <v>42</v>
      </c>
      <c r="D374">
        <v>1</v>
      </c>
      <c r="E374">
        <v>2.0755500199999999E-2</v>
      </c>
      <c r="F374">
        <v>36876.027856000001</v>
      </c>
      <c r="G374">
        <v>2.7117888182000001</v>
      </c>
      <c r="H374">
        <v>0</v>
      </c>
      <c r="I374">
        <v>8.0268949020000004</v>
      </c>
      <c r="J374" t="str">
        <f>_xlfn.CONCAT("(",ROUND(tum_age_data[[#This Row],[crude_Rate_CIL]],1),"-",ROUND(tum_age_data[[#This Row],[crude_Rate_CIU]],1),")")</f>
        <v>(0-8)</v>
      </c>
    </row>
    <row r="375" spans="1:10" x14ac:dyDescent="0.25">
      <c r="A375" t="s">
        <v>17</v>
      </c>
      <c r="B375">
        <v>2014</v>
      </c>
      <c r="C375" t="s">
        <v>42</v>
      </c>
      <c r="D375">
        <v>1</v>
      </c>
      <c r="E375">
        <v>2.0755500199999999E-2</v>
      </c>
      <c r="F375">
        <v>36876.027856000001</v>
      </c>
      <c r="G375">
        <v>2.7117888182000001</v>
      </c>
      <c r="H375">
        <v>0</v>
      </c>
      <c r="I375">
        <v>8.0268949020000004</v>
      </c>
      <c r="J375" t="str">
        <f>_xlfn.CONCAT("(",ROUND(tum_age_data[[#This Row],[crude_Rate_CIL]],1),"-",ROUND(tum_age_data[[#This Row],[crude_Rate_CIU]],1),")")</f>
        <v>(0-8)</v>
      </c>
    </row>
    <row r="376" spans="1:10" x14ac:dyDescent="0.25">
      <c r="A376" t="s">
        <v>22</v>
      </c>
      <c r="B376">
        <v>2015</v>
      </c>
      <c r="C376" t="s">
        <v>43</v>
      </c>
      <c r="D376">
        <v>2</v>
      </c>
      <c r="E376">
        <v>4.1511000399999998E-2</v>
      </c>
      <c r="F376">
        <v>35453.299361999998</v>
      </c>
      <c r="G376">
        <v>5.6412239086999998</v>
      </c>
      <c r="H376">
        <v>0</v>
      </c>
      <c r="I376">
        <v>13.459561361</v>
      </c>
      <c r="J376" t="str">
        <f>_xlfn.CONCAT("(",ROUND(tum_age_data[[#This Row],[crude_Rate_CIL]],1),"-",ROUND(tum_age_data[[#This Row],[crude_Rate_CIU]],1),")")</f>
        <v>(0-13.5)</v>
      </c>
    </row>
    <row r="377" spans="1:10" x14ac:dyDescent="0.25">
      <c r="A377" t="s">
        <v>22</v>
      </c>
      <c r="B377">
        <v>2015</v>
      </c>
      <c r="C377" s="29" t="s">
        <v>48</v>
      </c>
      <c r="D377">
        <v>2</v>
      </c>
      <c r="E377">
        <v>4.1511000399999998E-2</v>
      </c>
      <c r="F377">
        <v>145106.35461000001</v>
      </c>
      <c r="G377">
        <v>1.3782993897</v>
      </c>
      <c r="H377">
        <v>0</v>
      </c>
      <c r="I377">
        <v>3.2885248857999998</v>
      </c>
      <c r="J377" t="str">
        <f>_xlfn.CONCAT("(",ROUND(tum_age_data[[#This Row],[crude_Rate_CIL]],1),"-",ROUND(tum_age_data[[#This Row],[crude_Rate_CIU]],1),")")</f>
        <v>(0-3.3)</v>
      </c>
    </row>
    <row r="378" spans="1:10" x14ac:dyDescent="0.25">
      <c r="A378" t="s">
        <v>18</v>
      </c>
      <c r="B378">
        <v>2015</v>
      </c>
      <c r="C378" s="29" t="s">
        <v>49</v>
      </c>
      <c r="D378">
        <v>1</v>
      </c>
      <c r="E378">
        <v>2.0755500199999999E-2</v>
      </c>
      <c r="F378">
        <v>405006.51074</v>
      </c>
      <c r="G378">
        <v>0.246909611</v>
      </c>
      <c r="H378">
        <v>0</v>
      </c>
      <c r="I378">
        <v>0.73085244839999997</v>
      </c>
      <c r="J378" t="str">
        <f>_xlfn.CONCAT("(",ROUND(tum_age_data[[#This Row],[crude_Rate_CIL]],1),"-",ROUND(tum_age_data[[#This Row],[crude_Rate_CIU]],1),")")</f>
        <v>(0-0.7)</v>
      </c>
    </row>
    <row r="379" spans="1:10" x14ac:dyDescent="0.25">
      <c r="A379" t="s">
        <v>13</v>
      </c>
      <c r="B379">
        <v>2015</v>
      </c>
      <c r="C379" s="29" t="s">
        <v>49</v>
      </c>
      <c r="D379">
        <v>1</v>
      </c>
      <c r="E379">
        <v>2.0755500199999999E-2</v>
      </c>
      <c r="F379">
        <v>405006.51074</v>
      </c>
      <c r="G379">
        <v>0.246909611</v>
      </c>
      <c r="H379">
        <v>0</v>
      </c>
      <c r="I379">
        <v>0.73085244839999997</v>
      </c>
      <c r="J379" t="str">
        <f>_xlfn.CONCAT("(",ROUND(tum_age_data[[#This Row],[crude_Rate_CIL]],1),"-",ROUND(tum_age_data[[#This Row],[crude_Rate_CIU]],1),")")</f>
        <v>(0-0.7)</v>
      </c>
    </row>
    <row r="380" spans="1:10" x14ac:dyDescent="0.25">
      <c r="A380" t="s">
        <v>17</v>
      </c>
      <c r="B380">
        <v>2015</v>
      </c>
      <c r="C380" s="29" t="s">
        <v>49</v>
      </c>
      <c r="D380">
        <v>2</v>
      </c>
      <c r="E380">
        <v>4.1511000399999998E-2</v>
      </c>
      <c r="F380">
        <v>405006.51074</v>
      </c>
      <c r="G380">
        <v>0.49381922189999999</v>
      </c>
      <c r="H380">
        <v>0</v>
      </c>
      <c r="I380">
        <v>1.1782177461000001</v>
      </c>
      <c r="J380" t="str">
        <f>_xlfn.CONCAT("(",ROUND(tum_age_data[[#This Row],[crude_Rate_CIL]],1),"-",ROUND(tum_age_data[[#This Row],[crude_Rate_CIU]],1),")")</f>
        <v>(0-1.2)</v>
      </c>
    </row>
    <row r="381" spans="1:10" x14ac:dyDescent="0.25">
      <c r="A381" t="s">
        <v>23</v>
      </c>
      <c r="B381">
        <v>2015</v>
      </c>
      <c r="C381" t="s">
        <v>35</v>
      </c>
      <c r="D381">
        <v>1</v>
      </c>
      <c r="E381">
        <v>2.0755500199999999E-2</v>
      </c>
      <c r="F381">
        <v>387181.51591000002</v>
      </c>
      <c r="G381">
        <v>0.25827679240000001</v>
      </c>
      <c r="H381">
        <v>0</v>
      </c>
      <c r="I381">
        <v>0.7644993055</v>
      </c>
      <c r="J381" t="str">
        <f>_xlfn.CONCAT("(",ROUND(tum_age_data[[#This Row],[crude_Rate_CIL]],1),"-",ROUND(tum_age_data[[#This Row],[crude_Rate_CIU]],1),")")</f>
        <v>(0-0.8)</v>
      </c>
    </row>
    <row r="382" spans="1:10" x14ac:dyDescent="0.25">
      <c r="A382" t="s">
        <v>22</v>
      </c>
      <c r="B382">
        <v>2015</v>
      </c>
      <c r="C382" t="s">
        <v>35</v>
      </c>
      <c r="D382">
        <v>1</v>
      </c>
      <c r="E382">
        <v>2.0755500199999999E-2</v>
      </c>
      <c r="F382">
        <v>387181.51591000002</v>
      </c>
      <c r="G382">
        <v>0.25827679240000001</v>
      </c>
      <c r="H382">
        <v>0</v>
      </c>
      <c r="I382">
        <v>0.7644993055</v>
      </c>
      <c r="J382" t="str">
        <f>_xlfn.CONCAT("(",ROUND(tum_age_data[[#This Row],[crude_Rate_CIL]],1),"-",ROUND(tum_age_data[[#This Row],[crude_Rate_CIU]],1),")")</f>
        <v>(0-0.8)</v>
      </c>
    </row>
    <row r="383" spans="1:10" x14ac:dyDescent="0.25">
      <c r="A383" t="s">
        <v>23</v>
      </c>
      <c r="B383">
        <v>2015</v>
      </c>
      <c r="C383" t="s">
        <v>36</v>
      </c>
      <c r="D383">
        <v>2</v>
      </c>
      <c r="E383">
        <v>4.1511000399999998E-2</v>
      </c>
      <c r="F383">
        <v>396649.32987999998</v>
      </c>
      <c r="G383">
        <v>0.50422371840000002</v>
      </c>
      <c r="H383">
        <v>0</v>
      </c>
      <c r="I383">
        <v>1.2030421388999999</v>
      </c>
      <c r="J383" t="str">
        <f>_xlfn.CONCAT("(",ROUND(tum_age_data[[#This Row],[crude_Rate_CIL]],1),"-",ROUND(tum_age_data[[#This Row],[crude_Rate_CIU]],1),")")</f>
        <v>(0-1.2)</v>
      </c>
    </row>
    <row r="384" spans="1:10" x14ac:dyDescent="0.25">
      <c r="A384" t="s">
        <v>15</v>
      </c>
      <c r="B384">
        <v>2015</v>
      </c>
      <c r="C384" t="s">
        <v>36</v>
      </c>
      <c r="D384">
        <v>2</v>
      </c>
      <c r="E384">
        <v>4.1511000399999998E-2</v>
      </c>
      <c r="F384">
        <v>396649.32987999998</v>
      </c>
      <c r="G384">
        <v>0.50422371840000002</v>
      </c>
      <c r="H384">
        <v>0</v>
      </c>
      <c r="I384">
        <v>1.2030421388999999</v>
      </c>
      <c r="J384" t="str">
        <f>_xlfn.CONCAT("(",ROUND(tum_age_data[[#This Row],[crude_Rate_CIL]],1),"-",ROUND(tum_age_data[[#This Row],[crude_Rate_CIU]],1),")")</f>
        <v>(0-1.2)</v>
      </c>
    </row>
    <row r="385" spans="1:10" x14ac:dyDescent="0.25">
      <c r="A385" t="s">
        <v>11</v>
      </c>
      <c r="B385">
        <v>2015</v>
      </c>
      <c r="C385" t="s">
        <v>36</v>
      </c>
      <c r="D385">
        <v>1</v>
      </c>
      <c r="E385">
        <v>2.0755500199999999E-2</v>
      </c>
      <c r="F385">
        <v>396649.32987999998</v>
      </c>
      <c r="G385">
        <v>0.25211185920000001</v>
      </c>
      <c r="H385">
        <v>0</v>
      </c>
      <c r="I385">
        <v>0.74625110319999999</v>
      </c>
      <c r="J385" t="str">
        <f>_xlfn.CONCAT("(",ROUND(tum_age_data[[#This Row],[crude_Rate_CIL]],1),"-",ROUND(tum_age_data[[#This Row],[crude_Rate_CIU]],1),")")</f>
        <v>(0-0.7)</v>
      </c>
    </row>
    <row r="386" spans="1:10" x14ac:dyDescent="0.25">
      <c r="A386" t="s">
        <v>22</v>
      </c>
      <c r="B386">
        <v>2015</v>
      </c>
      <c r="C386" t="s">
        <v>36</v>
      </c>
      <c r="D386">
        <v>1</v>
      </c>
      <c r="E386">
        <v>2.0755500199999999E-2</v>
      </c>
      <c r="F386">
        <v>396649.32987999998</v>
      </c>
      <c r="G386">
        <v>0.25211185920000001</v>
      </c>
      <c r="H386">
        <v>0</v>
      </c>
      <c r="I386">
        <v>0.74625110319999999</v>
      </c>
      <c r="J386" t="str">
        <f>_xlfn.CONCAT("(",ROUND(tum_age_data[[#This Row],[crude_Rate_CIL]],1),"-",ROUND(tum_age_data[[#This Row],[crude_Rate_CIU]],1),")")</f>
        <v>(0-0.7)</v>
      </c>
    </row>
    <row r="387" spans="1:10" x14ac:dyDescent="0.25">
      <c r="A387" t="s">
        <v>10</v>
      </c>
      <c r="B387">
        <v>2015</v>
      </c>
      <c r="C387" t="s">
        <v>36</v>
      </c>
      <c r="D387">
        <v>2</v>
      </c>
      <c r="E387">
        <v>4.1511000399999998E-2</v>
      </c>
      <c r="F387">
        <v>396649.32987999998</v>
      </c>
      <c r="G387">
        <v>0.50422371840000002</v>
      </c>
      <c r="H387">
        <v>0</v>
      </c>
      <c r="I387">
        <v>1.2030421388999999</v>
      </c>
      <c r="J387" t="str">
        <f>_xlfn.CONCAT("(",ROUND(tum_age_data[[#This Row],[crude_Rate_CIL]],1),"-",ROUND(tum_age_data[[#This Row],[crude_Rate_CIU]],1),")")</f>
        <v>(0-1.2)</v>
      </c>
    </row>
    <row r="388" spans="1:10" x14ac:dyDescent="0.25">
      <c r="A388" t="s">
        <v>23</v>
      </c>
      <c r="B388">
        <v>2015</v>
      </c>
      <c r="C388" t="s">
        <v>37</v>
      </c>
      <c r="D388">
        <v>8</v>
      </c>
      <c r="E388">
        <v>0.1660440017</v>
      </c>
      <c r="F388">
        <v>398838.17092</v>
      </c>
      <c r="G388">
        <v>2.0058260676000002</v>
      </c>
      <c r="H388">
        <v>0.61585951760000002</v>
      </c>
      <c r="I388">
        <v>3.3957926176000002</v>
      </c>
      <c r="J388" t="str">
        <f>_xlfn.CONCAT("(",ROUND(tum_age_data[[#This Row],[crude_Rate_CIL]],1),"-",ROUND(tum_age_data[[#This Row],[crude_Rate_CIU]],1),")")</f>
        <v>(0.6-3.4)</v>
      </c>
    </row>
    <row r="389" spans="1:10" x14ac:dyDescent="0.25">
      <c r="A389" t="s">
        <v>10</v>
      </c>
      <c r="B389">
        <v>2015</v>
      </c>
      <c r="C389" t="s">
        <v>37</v>
      </c>
      <c r="D389">
        <v>3</v>
      </c>
      <c r="E389">
        <v>6.2266500599999997E-2</v>
      </c>
      <c r="F389">
        <v>398838.17092</v>
      </c>
      <c r="G389">
        <v>0.75218477539999995</v>
      </c>
      <c r="H389">
        <v>0</v>
      </c>
      <c r="I389">
        <v>1.6033619771000001</v>
      </c>
      <c r="J389" t="str">
        <f>_xlfn.CONCAT("(",ROUND(tum_age_data[[#This Row],[crude_Rate_CIL]],1),"-",ROUND(tum_age_data[[#This Row],[crude_Rate_CIU]],1),")")</f>
        <v>(0-1.6)</v>
      </c>
    </row>
    <row r="390" spans="1:10" x14ac:dyDescent="0.25">
      <c r="A390" t="s">
        <v>22</v>
      </c>
      <c r="B390">
        <v>2015</v>
      </c>
      <c r="C390" t="s">
        <v>37</v>
      </c>
      <c r="D390">
        <v>3</v>
      </c>
      <c r="E390">
        <v>6.2266500599999997E-2</v>
      </c>
      <c r="F390">
        <v>398838.17092</v>
      </c>
      <c r="G390">
        <v>0.75218477539999995</v>
      </c>
      <c r="H390">
        <v>0</v>
      </c>
      <c r="I390">
        <v>1.6033619771000001</v>
      </c>
      <c r="J390" t="str">
        <f>_xlfn.CONCAT("(",ROUND(tum_age_data[[#This Row],[crude_Rate_CIL]],1),"-",ROUND(tum_age_data[[#This Row],[crude_Rate_CIU]],1),")")</f>
        <v>(0-1.6)</v>
      </c>
    </row>
    <row r="391" spans="1:10" x14ac:dyDescent="0.25">
      <c r="A391" t="s">
        <v>15</v>
      </c>
      <c r="B391">
        <v>2015</v>
      </c>
      <c r="C391" t="s">
        <v>37</v>
      </c>
      <c r="D391">
        <v>4</v>
      </c>
      <c r="E391">
        <v>8.3022000799999995E-2</v>
      </c>
      <c r="F391">
        <v>398838.17092</v>
      </c>
      <c r="G391">
        <v>1.0029130338000001</v>
      </c>
      <c r="H391">
        <v>2.00582607E-2</v>
      </c>
      <c r="I391">
        <v>1.9857678069</v>
      </c>
      <c r="J391" t="str">
        <f>_xlfn.CONCAT("(",ROUND(tum_age_data[[#This Row],[crude_Rate_CIL]],1),"-",ROUND(tum_age_data[[#This Row],[crude_Rate_CIU]],1),")")</f>
        <v>(0-2)</v>
      </c>
    </row>
    <row r="392" spans="1:10" x14ac:dyDescent="0.25">
      <c r="A392" t="s">
        <v>13</v>
      </c>
      <c r="B392">
        <v>2015</v>
      </c>
      <c r="C392" t="s">
        <v>37</v>
      </c>
      <c r="D392">
        <v>1</v>
      </c>
      <c r="E392">
        <v>2.0755500199999999E-2</v>
      </c>
      <c r="F392">
        <v>398838.17092</v>
      </c>
      <c r="G392">
        <v>0.25072825850000002</v>
      </c>
      <c r="H392">
        <v>0</v>
      </c>
      <c r="I392">
        <v>0.74215564499999997</v>
      </c>
      <c r="J392" t="str">
        <f>_xlfn.CONCAT("(",ROUND(tum_age_data[[#This Row],[crude_Rate_CIL]],1),"-",ROUND(tum_age_data[[#This Row],[crude_Rate_CIU]],1),")")</f>
        <v>(0-0.7)</v>
      </c>
    </row>
    <row r="393" spans="1:10" x14ac:dyDescent="0.25">
      <c r="A393" t="s">
        <v>17</v>
      </c>
      <c r="B393">
        <v>2015</v>
      </c>
      <c r="C393" t="s">
        <v>37</v>
      </c>
      <c r="D393">
        <v>4</v>
      </c>
      <c r="E393">
        <v>8.3022000799999995E-2</v>
      </c>
      <c r="F393">
        <v>398838.17092</v>
      </c>
      <c r="G393">
        <v>1.0029130338000001</v>
      </c>
      <c r="H393">
        <v>2.00582607E-2</v>
      </c>
      <c r="I393">
        <v>1.9857678069</v>
      </c>
      <c r="J393" t="str">
        <f>_xlfn.CONCAT("(",ROUND(tum_age_data[[#This Row],[crude_Rate_CIL]],1),"-",ROUND(tum_age_data[[#This Row],[crude_Rate_CIU]],1),")")</f>
        <v>(0-2)</v>
      </c>
    </row>
    <row r="394" spans="1:10" x14ac:dyDescent="0.25">
      <c r="A394" t="s">
        <v>9</v>
      </c>
      <c r="B394">
        <v>2015</v>
      </c>
      <c r="C394" t="s">
        <v>38</v>
      </c>
      <c r="D394">
        <v>10</v>
      </c>
      <c r="E394">
        <v>0.2075550021</v>
      </c>
      <c r="F394">
        <v>387647.08266999997</v>
      </c>
      <c r="G394">
        <v>2.5796660021000002</v>
      </c>
      <c r="H394">
        <v>0.98077244900000005</v>
      </c>
      <c r="I394">
        <v>4.1785595552999997</v>
      </c>
      <c r="J394" t="str">
        <f>_xlfn.CONCAT("(",ROUND(tum_age_data[[#This Row],[crude_Rate_CIL]],1),"-",ROUND(tum_age_data[[#This Row],[crude_Rate_CIU]],1),")")</f>
        <v>(1-4.2)</v>
      </c>
    </row>
    <row r="395" spans="1:10" x14ac:dyDescent="0.25">
      <c r="A395" t="s">
        <v>23</v>
      </c>
      <c r="B395">
        <v>2015</v>
      </c>
      <c r="C395" t="s">
        <v>38</v>
      </c>
      <c r="D395">
        <v>8</v>
      </c>
      <c r="E395">
        <v>0.1660440017</v>
      </c>
      <c r="F395">
        <v>387647.08266999997</v>
      </c>
      <c r="G395">
        <v>2.0637328017000001</v>
      </c>
      <c r="H395">
        <v>0.6336389322</v>
      </c>
      <c r="I395">
        <v>3.4938266711999999</v>
      </c>
      <c r="J395" t="str">
        <f>_xlfn.CONCAT("(",ROUND(tum_age_data[[#This Row],[crude_Rate_CIL]],1),"-",ROUND(tum_age_data[[#This Row],[crude_Rate_CIU]],1),")")</f>
        <v>(0.6-3.5)</v>
      </c>
    </row>
    <row r="396" spans="1:10" x14ac:dyDescent="0.25">
      <c r="A396" t="s">
        <v>12</v>
      </c>
      <c r="B396">
        <v>2015</v>
      </c>
      <c r="C396" t="s">
        <v>38</v>
      </c>
      <c r="D396">
        <v>1</v>
      </c>
      <c r="E396">
        <v>2.0755500199999999E-2</v>
      </c>
      <c r="F396">
        <v>387647.08266999997</v>
      </c>
      <c r="G396">
        <v>0.25796660020000001</v>
      </c>
      <c r="H396">
        <v>0</v>
      </c>
      <c r="I396">
        <v>0.76358113660000004</v>
      </c>
      <c r="J396" t="str">
        <f>_xlfn.CONCAT("(",ROUND(tum_age_data[[#This Row],[crude_Rate_CIL]],1),"-",ROUND(tum_age_data[[#This Row],[crude_Rate_CIU]],1),")")</f>
        <v>(0-0.8)</v>
      </c>
    </row>
    <row r="397" spans="1:10" x14ac:dyDescent="0.25">
      <c r="A397" t="s">
        <v>15</v>
      </c>
      <c r="B397">
        <v>2015</v>
      </c>
      <c r="C397" t="s">
        <v>38</v>
      </c>
      <c r="D397">
        <v>6</v>
      </c>
      <c r="E397">
        <v>0.12453300119999999</v>
      </c>
      <c r="F397">
        <v>387647.08266999997</v>
      </c>
      <c r="G397">
        <v>1.5477996012999999</v>
      </c>
      <c r="H397">
        <v>0.30930198050000002</v>
      </c>
      <c r="I397">
        <v>2.786297222</v>
      </c>
      <c r="J397" t="str">
        <f>_xlfn.CONCAT("(",ROUND(tum_age_data[[#This Row],[crude_Rate_CIL]],1),"-",ROUND(tum_age_data[[#This Row],[crude_Rate_CIU]],1),")")</f>
        <v>(0.3-2.8)</v>
      </c>
    </row>
    <row r="398" spans="1:10" x14ac:dyDescent="0.25">
      <c r="A398" t="s">
        <v>16</v>
      </c>
      <c r="B398">
        <v>2015</v>
      </c>
      <c r="C398" t="s">
        <v>38</v>
      </c>
      <c r="D398">
        <v>2</v>
      </c>
      <c r="E398">
        <v>4.1511000399999998E-2</v>
      </c>
      <c r="F398">
        <v>387647.08266999997</v>
      </c>
      <c r="G398">
        <v>0.51593320040000001</v>
      </c>
      <c r="H398">
        <v>0</v>
      </c>
      <c r="I398">
        <v>1.2309801352</v>
      </c>
      <c r="J398" t="str">
        <f>_xlfn.CONCAT("(",ROUND(tum_age_data[[#This Row],[crude_Rate_CIL]],1),"-",ROUND(tum_age_data[[#This Row],[crude_Rate_CIU]],1),")")</f>
        <v>(0-1.2)</v>
      </c>
    </row>
    <row r="399" spans="1:10" x14ac:dyDescent="0.25">
      <c r="A399" t="s">
        <v>19</v>
      </c>
      <c r="B399">
        <v>2015</v>
      </c>
      <c r="C399" t="s">
        <v>38</v>
      </c>
      <c r="D399">
        <v>3</v>
      </c>
      <c r="E399">
        <v>6.2266500599999997E-2</v>
      </c>
      <c r="F399">
        <v>387647.08266999997</v>
      </c>
      <c r="G399">
        <v>0.77389980059999997</v>
      </c>
      <c r="H399">
        <v>0</v>
      </c>
      <c r="I399">
        <v>1.6496498667999999</v>
      </c>
      <c r="J399" t="str">
        <f>_xlfn.CONCAT("(",ROUND(tum_age_data[[#This Row],[crude_Rate_CIL]],1),"-",ROUND(tum_age_data[[#This Row],[crude_Rate_CIU]],1),")")</f>
        <v>(0-1.6)</v>
      </c>
    </row>
    <row r="400" spans="1:10" x14ac:dyDescent="0.25">
      <c r="A400" t="s">
        <v>11</v>
      </c>
      <c r="B400">
        <v>2015</v>
      </c>
      <c r="C400" t="s">
        <v>38</v>
      </c>
      <c r="D400">
        <v>2</v>
      </c>
      <c r="E400">
        <v>4.1511000399999998E-2</v>
      </c>
      <c r="F400">
        <v>387647.08266999997</v>
      </c>
      <c r="G400">
        <v>0.51593320040000001</v>
      </c>
      <c r="H400">
        <v>0</v>
      </c>
      <c r="I400">
        <v>1.2309801352</v>
      </c>
      <c r="J400" t="str">
        <f>_xlfn.CONCAT("(",ROUND(tum_age_data[[#This Row],[crude_Rate_CIL]],1),"-",ROUND(tum_age_data[[#This Row],[crude_Rate_CIU]],1),")")</f>
        <v>(0-1.2)</v>
      </c>
    </row>
    <row r="401" spans="1:10" x14ac:dyDescent="0.25">
      <c r="A401" t="s">
        <v>18</v>
      </c>
      <c r="B401">
        <v>2015</v>
      </c>
      <c r="C401" t="s">
        <v>38</v>
      </c>
      <c r="D401">
        <v>2</v>
      </c>
      <c r="E401">
        <v>4.1511000399999998E-2</v>
      </c>
      <c r="F401">
        <v>387647.08266999997</v>
      </c>
      <c r="G401">
        <v>0.51593320040000001</v>
      </c>
      <c r="H401">
        <v>0</v>
      </c>
      <c r="I401">
        <v>1.2309801352</v>
      </c>
      <c r="J401" t="str">
        <f>_xlfn.CONCAT("(",ROUND(tum_age_data[[#This Row],[crude_Rate_CIL]],1),"-",ROUND(tum_age_data[[#This Row],[crude_Rate_CIU]],1),")")</f>
        <v>(0-1.2)</v>
      </c>
    </row>
    <row r="402" spans="1:10" x14ac:dyDescent="0.25">
      <c r="A402" t="s">
        <v>17</v>
      </c>
      <c r="B402">
        <v>2015</v>
      </c>
      <c r="C402" t="s">
        <v>38</v>
      </c>
      <c r="D402">
        <v>13</v>
      </c>
      <c r="E402">
        <v>0.26982150269999999</v>
      </c>
      <c r="F402">
        <v>387647.08266999997</v>
      </c>
      <c r="G402">
        <v>3.3535658027999999</v>
      </c>
      <c r="H402">
        <v>1.5305466661</v>
      </c>
      <c r="I402">
        <v>5.1765849394999996</v>
      </c>
      <c r="J402" t="str">
        <f>_xlfn.CONCAT("(",ROUND(tum_age_data[[#This Row],[crude_Rate_CIL]],1),"-",ROUND(tum_age_data[[#This Row],[crude_Rate_CIU]],1),")")</f>
        <v>(1.5-5.2)</v>
      </c>
    </row>
    <row r="403" spans="1:10" x14ac:dyDescent="0.25">
      <c r="A403" t="s">
        <v>10</v>
      </c>
      <c r="B403">
        <v>2015</v>
      </c>
      <c r="C403" t="s">
        <v>38</v>
      </c>
      <c r="D403">
        <v>7</v>
      </c>
      <c r="E403">
        <v>0.1452885015</v>
      </c>
      <c r="F403">
        <v>387647.08266999997</v>
      </c>
      <c r="G403">
        <v>1.8057662015</v>
      </c>
      <c r="H403">
        <v>0.46803587889999998</v>
      </c>
      <c r="I403">
        <v>3.1434965241000001</v>
      </c>
      <c r="J403" t="str">
        <f>_xlfn.CONCAT("(",ROUND(tum_age_data[[#This Row],[crude_Rate_CIL]],1),"-",ROUND(tum_age_data[[#This Row],[crude_Rate_CIU]],1),")")</f>
        <v>(0.5-3.1)</v>
      </c>
    </row>
    <row r="404" spans="1:10" x14ac:dyDescent="0.25">
      <c r="A404" t="s">
        <v>13</v>
      </c>
      <c r="B404">
        <v>2015</v>
      </c>
      <c r="C404" t="s">
        <v>38</v>
      </c>
      <c r="D404">
        <v>1</v>
      </c>
      <c r="E404">
        <v>2.0755500199999999E-2</v>
      </c>
      <c r="F404">
        <v>387647.08266999997</v>
      </c>
      <c r="G404">
        <v>0.25796660020000001</v>
      </c>
      <c r="H404">
        <v>0</v>
      </c>
      <c r="I404">
        <v>0.76358113660000004</v>
      </c>
      <c r="J404" t="str">
        <f>_xlfn.CONCAT("(",ROUND(tum_age_data[[#This Row],[crude_Rate_CIL]],1),"-",ROUND(tum_age_data[[#This Row],[crude_Rate_CIU]],1),")")</f>
        <v>(0-0.8)</v>
      </c>
    </row>
    <row r="405" spans="1:10" x14ac:dyDescent="0.25">
      <c r="A405" t="s">
        <v>9</v>
      </c>
      <c r="B405">
        <v>2015</v>
      </c>
      <c r="C405" t="s">
        <v>39</v>
      </c>
      <c r="D405">
        <v>24</v>
      </c>
      <c r="E405">
        <v>0.49813200499999999</v>
      </c>
      <c r="F405">
        <v>344171.69981999998</v>
      </c>
      <c r="G405">
        <v>6.9732636391999998</v>
      </c>
      <c r="H405">
        <v>4.1833771387000001</v>
      </c>
      <c r="I405">
        <v>9.7631501396000004</v>
      </c>
      <c r="J405" t="str">
        <f>_xlfn.CONCAT("(",ROUND(tum_age_data[[#This Row],[crude_Rate_CIL]],1),"-",ROUND(tum_age_data[[#This Row],[crude_Rate_CIU]],1),")")</f>
        <v>(4.2-9.8)</v>
      </c>
    </row>
    <row r="406" spans="1:10" x14ac:dyDescent="0.25">
      <c r="A406" t="s">
        <v>23</v>
      </c>
      <c r="B406">
        <v>2015</v>
      </c>
      <c r="C406" t="s">
        <v>39</v>
      </c>
      <c r="D406">
        <v>11</v>
      </c>
      <c r="E406">
        <v>0.2283105023</v>
      </c>
      <c r="F406">
        <v>344171.69981999998</v>
      </c>
      <c r="G406">
        <v>3.1960791679999998</v>
      </c>
      <c r="H406">
        <v>1.3073170784000001</v>
      </c>
      <c r="I406">
        <v>5.0848412574999999</v>
      </c>
      <c r="J406" t="str">
        <f>_xlfn.CONCAT("(",ROUND(tum_age_data[[#This Row],[crude_Rate_CIL]],1),"-",ROUND(tum_age_data[[#This Row],[crude_Rate_CIU]],1),")")</f>
        <v>(1.3-5.1)</v>
      </c>
    </row>
    <row r="407" spans="1:10" x14ac:dyDescent="0.25">
      <c r="A407" t="s">
        <v>22</v>
      </c>
      <c r="B407">
        <v>2015</v>
      </c>
      <c r="C407" t="s">
        <v>39</v>
      </c>
      <c r="D407">
        <v>2</v>
      </c>
      <c r="E407">
        <v>4.1511000399999998E-2</v>
      </c>
      <c r="F407">
        <v>344171.69981999998</v>
      </c>
      <c r="G407">
        <v>0.58110530329999999</v>
      </c>
      <c r="H407">
        <v>0</v>
      </c>
      <c r="I407">
        <v>1.3864761643000001</v>
      </c>
      <c r="J407" t="str">
        <f>_xlfn.CONCAT("(",ROUND(tum_age_data[[#This Row],[crude_Rate_CIL]],1),"-",ROUND(tum_age_data[[#This Row],[crude_Rate_CIU]],1),")")</f>
        <v>(0-1.4)</v>
      </c>
    </row>
    <row r="408" spans="1:10" x14ac:dyDescent="0.25">
      <c r="A408" t="s">
        <v>12</v>
      </c>
      <c r="B408">
        <v>2015</v>
      </c>
      <c r="C408" t="s">
        <v>39</v>
      </c>
      <c r="D408">
        <v>5</v>
      </c>
      <c r="E408">
        <v>0.10377750099999999</v>
      </c>
      <c r="F408">
        <v>344171.69981999998</v>
      </c>
      <c r="G408">
        <v>1.4527632582000001</v>
      </c>
      <c r="H408">
        <v>0.1793601172</v>
      </c>
      <c r="I408">
        <v>2.7261663990999998</v>
      </c>
      <c r="J408" t="str">
        <f>_xlfn.CONCAT("(",ROUND(tum_age_data[[#This Row],[crude_Rate_CIL]],1),"-",ROUND(tum_age_data[[#This Row],[crude_Rate_CIU]],1),")")</f>
        <v>(0.2-2.7)</v>
      </c>
    </row>
    <row r="409" spans="1:10" x14ac:dyDescent="0.25">
      <c r="A409" t="s">
        <v>15</v>
      </c>
      <c r="B409">
        <v>2015</v>
      </c>
      <c r="C409" t="s">
        <v>39</v>
      </c>
      <c r="D409">
        <v>8</v>
      </c>
      <c r="E409">
        <v>0.1660440017</v>
      </c>
      <c r="F409">
        <v>344171.69981999998</v>
      </c>
      <c r="G409">
        <v>2.3244212130999999</v>
      </c>
      <c r="H409">
        <v>0.71367949100000005</v>
      </c>
      <c r="I409">
        <v>3.9351629351000001</v>
      </c>
      <c r="J409" t="str">
        <f>_xlfn.CONCAT("(",ROUND(tum_age_data[[#This Row],[crude_Rate_CIL]],1),"-",ROUND(tum_age_data[[#This Row],[crude_Rate_CIU]],1),")")</f>
        <v>(0.7-3.9)</v>
      </c>
    </row>
    <row r="410" spans="1:10" x14ac:dyDescent="0.25">
      <c r="A410" t="s">
        <v>10</v>
      </c>
      <c r="B410">
        <v>2015</v>
      </c>
      <c r="C410" t="s">
        <v>39</v>
      </c>
      <c r="D410">
        <v>13</v>
      </c>
      <c r="E410">
        <v>0.26982150269999999</v>
      </c>
      <c r="F410">
        <v>344171.69981999998</v>
      </c>
      <c r="G410">
        <v>3.7771844712</v>
      </c>
      <c r="H410">
        <v>1.7238836032</v>
      </c>
      <c r="I410">
        <v>5.8304853392</v>
      </c>
      <c r="J410" t="str">
        <f>_xlfn.CONCAT("(",ROUND(tum_age_data[[#This Row],[crude_Rate_CIL]],1),"-",ROUND(tum_age_data[[#This Row],[crude_Rate_CIU]],1),")")</f>
        <v>(1.7-5.8)</v>
      </c>
    </row>
    <row r="411" spans="1:10" x14ac:dyDescent="0.25">
      <c r="A411" t="s">
        <v>19</v>
      </c>
      <c r="B411">
        <v>2015</v>
      </c>
      <c r="C411" t="s">
        <v>39</v>
      </c>
      <c r="D411">
        <v>7</v>
      </c>
      <c r="E411">
        <v>0.1452885015</v>
      </c>
      <c r="F411">
        <v>344171.69981999998</v>
      </c>
      <c r="G411">
        <v>2.0338685613999998</v>
      </c>
      <c r="H411">
        <v>0.52715764580000002</v>
      </c>
      <c r="I411">
        <v>3.5405794770000001</v>
      </c>
      <c r="J411" t="str">
        <f>_xlfn.CONCAT("(",ROUND(tum_age_data[[#This Row],[crude_Rate_CIL]],1),"-",ROUND(tum_age_data[[#This Row],[crude_Rate_CIU]],1),")")</f>
        <v>(0.5-3.5)</v>
      </c>
    </row>
    <row r="412" spans="1:10" x14ac:dyDescent="0.25">
      <c r="A412" t="s">
        <v>21</v>
      </c>
      <c r="B412">
        <v>2015</v>
      </c>
      <c r="C412" t="s">
        <v>39</v>
      </c>
      <c r="D412">
        <v>2</v>
      </c>
      <c r="E412">
        <v>4.1511000399999998E-2</v>
      </c>
      <c r="F412">
        <v>344171.69981999998</v>
      </c>
      <c r="G412">
        <v>0.58110530329999999</v>
      </c>
      <c r="H412">
        <v>0</v>
      </c>
      <c r="I412">
        <v>1.3864761643000001</v>
      </c>
      <c r="J412" t="str">
        <f>_xlfn.CONCAT("(",ROUND(tum_age_data[[#This Row],[crude_Rate_CIL]],1),"-",ROUND(tum_age_data[[#This Row],[crude_Rate_CIU]],1),")")</f>
        <v>(0-1.4)</v>
      </c>
    </row>
    <row r="413" spans="1:10" x14ac:dyDescent="0.25">
      <c r="A413" t="s">
        <v>20</v>
      </c>
      <c r="B413">
        <v>2015</v>
      </c>
      <c r="C413" t="s">
        <v>39</v>
      </c>
      <c r="D413">
        <v>1</v>
      </c>
      <c r="E413">
        <v>2.0755500199999999E-2</v>
      </c>
      <c r="F413">
        <v>344171.69981999998</v>
      </c>
      <c r="G413">
        <v>0.29055265159999999</v>
      </c>
      <c r="H413">
        <v>0</v>
      </c>
      <c r="I413">
        <v>0.86003584879999995</v>
      </c>
      <c r="J413" t="str">
        <f>_xlfn.CONCAT("(",ROUND(tum_age_data[[#This Row],[crude_Rate_CIL]],1),"-",ROUND(tum_age_data[[#This Row],[crude_Rate_CIU]],1),")")</f>
        <v>(0-0.9)</v>
      </c>
    </row>
    <row r="414" spans="1:10" x14ac:dyDescent="0.25">
      <c r="A414" t="s">
        <v>11</v>
      </c>
      <c r="B414">
        <v>2015</v>
      </c>
      <c r="C414" t="s">
        <v>39</v>
      </c>
      <c r="D414">
        <v>2</v>
      </c>
      <c r="E414">
        <v>4.1511000399999998E-2</v>
      </c>
      <c r="F414">
        <v>344171.69981999998</v>
      </c>
      <c r="G414">
        <v>0.58110530329999999</v>
      </c>
      <c r="H414">
        <v>0</v>
      </c>
      <c r="I414">
        <v>1.3864761643000001</v>
      </c>
      <c r="J414" t="str">
        <f>_xlfn.CONCAT("(",ROUND(tum_age_data[[#This Row],[crude_Rate_CIL]],1),"-",ROUND(tum_age_data[[#This Row],[crude_Rate_CIU]],1),")")</f>
        <v>(0-1.4)</v>
      </c>
    </row>
    <row r="415" spans="1:10" x14ac:dyDescent="0.25">
      <c r="A415" t="s">
        <v>14</v>
      </c>
      <c r="B415">
        <v>2015</v>
      </c>
      <c r="C415" t="s">
        <v>39</v>
      </c>
      <c r="D415">
        <v>3</v>
      </c>
      <c r="E415">
        <v>6.2266500599999997E-2</v>
      </c>
      <c r="F415">
        <v>344171.69981999998</v>
      </c>
      <c r="G415">
        <v>0.87165795489999998</v>
      </c>
      <c r="H415">
        <v>0</v>
      </c>
      <c r="I415">
        <v>1.8580317865</v>
      </c>
      <c r="J415" t="str">
        <f>_xlfn.CONCAT("(",ROUND(tum_age_data[[#This Row],[crude_Rate_CIL]],1),"-",ROUND(tum_age_data[[#This Row],[crude_Rate_CIU]],1),")")</f>
        <v>(0-1.9)</v>
      </c>
    </row>
    <row r="416" spans="1:10" x14ac:dyDescent="0.25">
      <c r="A416" t="s">
        <v>18</v>
      </c>
      <c r="B416">
        <v>2015</v>
      </c>
      <c r="C416" t="s">
        <v>39</v>
      </c>
      <c r="D416">
        <v>7</v>
      </c>
      <c r="E416">
        <v>0.1452885015</v>
      </c>
      <c r="F416">
        <v>344171.69981999998</v>
      </c>
      <c r="G416">
        <v>2.0338685613999998</v>
      </c>
      <c r="H416">
        <v>0.52715764580000002</v>
      </c>
      <c r="I416">
        <v>3.5405794770000001</v>
      </c>
      <c r="J416" t="str">
        <f>_xlfn.CONCAT("(",ROUND(tum_age_data[[#This Row],[crude_Rate_CIL]],1),"-",ROUND(tum_age_data[[#This Row],[crude_Rate_CIU]],1),")")</f>
        <v>(0.5-3.5)</v>
      </c>
    </row>
    <row r="417" spans="1:10" x14ac:dyDescent="0.25">
      <c r="A417" t="s">
        <v>16</v>
      </c>
      <c r="B417">
        <v>2015</v>
      </c>
      <c r="C417" t="s">
        <v>39</v>
      </c>
      <c r="D417">
        <v>4</v>
      </c>
      <c r="E417">
        <v>8.3022000799999995E-2</v>
      </c>
      <c r="F417">
        <v>344171.69981999998</v>
      </c>
      <c r="G417">
        <v>1.1622106065</v>
      </c>
      <c r="H417">
        <v>2.3244212100000002E-2</v>
      </c>
      <c r="I417">
        <v>2.3011770009000001</v>
      </c>
      <c r="J417" t="str">
        <f>_xlfn.CONCAT("(",ROUND(tum_age_data[[#This Row],[crude_Rate_CIL]],1),"-",ROUND(tum_age_data[[#This Row],[crude_Rate_CIU]],1),")")</f>
        <v>(0-2.3)</v>
      </c>
    </row>
    <row r="418" spans="1:10" x14ac:dyDescent="0.25">
      <c r="A418" t="s">
        <v>13</v>
      </c>
      <c r="B418">
        <v>2015</v>
      </c>
      <c r="C418" t="s">
        <v>39</v>
      </c>
      <c r="D418">
        <v>3</v>
      </c>
      <c r="E418">
        <v>6.2266500599999997E-2</v>
      </c>
      <c r="F418">
        <v>344171.69981999998</v>
      </c>
      <c r="G418">
        <v>0.87165795489999998</v>
      </c>
      <c r="H418">
        <v>0</v>
      </c>
      <c r="I418">
        <v>1.8580317865</v>
      </c>
      <c r="J418" t="str">
        <f>_xlfn.CONCAT("(",ROUND(tum_age_data[[#This Row],[crude_Rate_CIL]],1),"-",ROUND(tum_age_data[[#This Row],[crude_Rate_CIU]],1),")")</f>
        <v>(0-1.9)</v>
      </c>
    </row>
    <row r="419" spans="1:10" x14ac:dyDescent="0.25">
      <c r="A419" t="s">
        <v>17</v>
      </c>
      <c r="B419">
        <v>2015</v>
      </c>
      <c r="C419" t="s">
        <v>39</v>
      </c>
      <c r="D419">
        <v>26</v>
      </c>
      <c r="E419">
        <v>0.53964300539999999</v>
      </c>
      <c r="F419">
        <v>344171.69981999998</v>
      </c>
      <c r="G419">
        <v>7.5543689424</v>
      </c>
      <c r="H419">
        <v>4.6505630072999997</v>
      </c>
      <c r="I419">
        <v>10.458174877999999</v>
      </c>
      <c r="J419" t="str">
        <f>_xlfn.CONCAT("(",ROUND(tum_age_data[[#This Row],[crude_Rate_CIL]],1),"-",ROUND(tum_age_data[[#This Row],[crude_Rate_CIU]],1),")")</f>
        <v>(4.7-10.5)</v>
      </c>
    </row>
    <row r="420" spans="1:10" x14ac:dyDescent="0.25">
      <c r="A420" t="s">
        <v>9</v>
      </c>
      <c r="B420">
        <v>2015</v>
      </c>
      <c r="C420" t="s">
        <v>40</v>
      </c>
      <c r="D420">
        <v>29</v>
      </c>
      <c r="E420">
        <v>0.60190950600000004</v>
      </c>
      <c r="F420">
        <v>248456.00429000001</v>
      </c>
      <c r="G420">
        <v>11.672086607000001</v>
      </c>
      <c r="H420">
        <v>7.4238805500999998</v>
      </c>
      <c r="I420">
        <v>15.920292663</v>
      </c>
      <c r="J420" t="str">
        <f>_xlfn.CONCAT("(",ROUND(tum_age_data[[#This Row],[crude_Rate_CIL]],1),"-",ROUND(tum_age_data[[#This Row],[crude_Rate_CIU]],1),")")</f>
        <v>(7.4-15.9)</v>
      </c>
    </row>
    <row r="421" spans="1:10" x14ac:dyDescent="0.25">
      <c r="A421" t="s">
        <v>11</v>
      </c>
      <c r="B421">
        <v>2015</v>
      </c>
      <c r="C421" t="s">
        <v>40</v>
      </c>
      <c r="D421">
        <v>1</v>
      </c>
      <c r="E421">
        <v>2.0755500199999999E-2</v>
      </c>
      <c r="F421">
        <v>248456.00429000001</v>
      </c>
      <c r="G421">
        <v>0.40248574510000001</v>
      </c>
      <c r="H421">
        <v>0</v>
      </c>
      <c r="I421">
        <v>1.1913578054</v>
      </c>
      <c r="J421" t="str">
        <f>_xlfn.CONCAT("(",ROUND(tum_age_data[[#This Row],[crude_Rate_CIL]],1),"-",ROUND(tum_age_data[[#This Row],[crude_Rate_CIU]],1),")")</f>
        <v>(0-1.2)</v>
      </c>
    </row>
    <row r="422" spans="1:10" x14ac:dyDescent="0.25">
      <c r="A422" t="s">
        <v>18</v>
      </c>
      <c r="B422">
        <v>2015</v>
      </c>
      <c r="C422" t="s">
        <v>40</v>
      </c>
      <c r="D422">
        <v>11</v>
      </c>
      <c r="E422">
        <v>0.2283105023</v>
      </c>
      <c r="F422">
        <v>248456.00429000001</v>
      </c>
      <c r="G422">
        <v>4.4273431955999998</v>
      </c>
      <c r="H422">
        <v>1.8109505640000001</v>
      </c>
      <c r="I422">
        <v>7.0437358272999999</v>
      </c>
      <c r="J422" t="str">
        <f>_xlfn.CONCAT("(",ROUND(tum_age_data[[#This Row],[crude_Rate_CIL]],1),"-",ROUND(tum_age_data[[#This Row],[crude_Rate_CIU]],1),")")</f>
        <v>(1.8-7)</v>
      </c>
    </row>
    <row r="423" spans="1:10" x14ac:dyDescent="0.25">
      <c r="A423" t="s">
        <v>23</v>
      </c>
      <c r="B423">
        <v>2015</v>
      </c>
      <c r="C423" t="s">
        <v>40</v>
      </c>
      <c r="D423">
        <v>12</v>
      </c>
      <c r="E423">
        <v>0.24906600249999999</v>
      </c>
      <c r="F423">
        <v>248456.00429000001</v>
      </c>
      <c r="G423">
        <v>4.8298289406999997</v>
      </c>
      <c r="H423">
        <v>2.0970959624000001</v>
      </c>
      <c r="I423">
        <v>7.5625619189000002</v>
      </c>
      <c r="J423" t="str">
        <f>_xlfn.CONCAT("(",ROUND(tum_age_data[[#This Row],[crude_Rate_CIL]],1),"-",ROUND(tum_age_data[[#This Row],[crude_Rate_CIU]],1),")")</f>
        <v>(2.1-7.6)</v>
      </c>
    </row>
    <row r="424" spans="1:10" x14ac:dyDescent="0.25">
      <c r="A424" t="s">
        <v>12</v>
      </c>
      <c r="B424">
        <v>2015</v>
      </c>
      <c r="C424" t="s">
        <v>40</v>
      </c>
      <c r="D424">
        <v>2</v>
      </c>
      <c r="E424">
        <v>4.1511000399999998E-2</v>
      </c>
      <c r="F424">
        <v>248456.00429000001</v>
      </c>
      <c r="G424">
        <v>0.80497149010000002</v>
      </c>
      <c r="H424">
        <v>0</v>
      </c>
      <c r="I424">
        <v>1.9206050567999999</v>
      </c>
      <c r="J424" t="str">
        <f>_xlfn.CONCAT("(",ROUND(tum_age_data[[#This Row],[crude_Rate_CIL]],1),"-",ROUND(tum_age_data[[#This Row],[crude_Rate_CIU]],1),")")</f>
        <v>(0-1.9)</v>
      </c>
    </row>
    <row r="425" spans="1:10" x14ac:dyDescent="0.25">
      <c r="A425" t="s">
        <v>10</v>
      </c>
      <c r="B425">
        <v>2015</v>
      </c>
      <c r="C425" t="s">
        <v>40</v>
      </c>
      <c r="D425">
        <v>19</v>
      </c>
      <c r="E425">
        <v>0.39435450389999999</v>
      </c>
      <c r="F425">
        <v>248456.00429000001</v>
      </c>
      <c r="G425">
        <v>7.6472291560999999</v>
      </c>
      <c r="H425">
        <v>4.2086155657999997</v>
      </c>
      <c r="I425">
        <v>11.085842746000001</v>
      </c>
      <c r="J425" t="str">
        <f>_xlfn.CONCAT("(",ROUND(tum_age_data[[#This Row],[crude_Rate_CIL]],1),"-",ROUND(tum_age_data[[#This Row],[crude_Rate_CIU]],1),")")</f>
        <v>(4.2-11.1)</v>
      </c>
    </row>
    <row r="426" spans="1:10" x14ac:dyDescent="0.25">
      <c r="A426" t="s">
        <v>22</v>
      </c>
      <c r="B426">
        <v>2015</v>
      </c>
      <c r="C426" t="s">
        <v>40</v>
      </c>
      <c r="D426">
        <v>10</v>
      </c>
      <c r="E426">
        <v>0.2075550021</v>
      </c>
      <c r="F426">
        <v>248456.00429000001</v>
      </c>
      <c r="G426">
        <v>4.0248574505999999</v>
      </c>
      <c r="H426">
        <v>1.5302249575</v>
      </c>
      <c r="I426">
        <v>6.5194899436</v>
      </c>
      <c r="J426" t="str">
        <f>_xlfn.CONCAT("(",ROUND(tum_age_data[[#This Row],[crude_Rate_CIL]],1),"-",ROUND(tum_age_data[[#This Row],[crude_Rate_CIU]],1),")")</f>
        <v>(1.5-6.5)</v>
      </c>
    </row>
    <row r="427" spans="1:10" x14ac:dyDescent="0.25">
      <c r="A427" t="s">
        <v>15</v>
      </c>
      <c r="B427">
        <v>2015</v>
      </c>
      <c r="C427" t="s">
        <v>40</v>
      </c>
      <c r="D427">
        <v>14</v>
      </c>
      <c r="E427">
        <v>0.29057700289999999</v>
      </c>
      <c r="F427">
        <v>248456.00429000001</v>
      </c>
      <c r="G427">
        <v>5.6348004308000004</v>
      </c>
      <c r="H427">
        <v>2.6831114591</v>
      </c>
      <c r="I427">
        <v>8.5864894024999998</v>
      </c>
      <c r="J427" t="str">
        <f>_xlfn.CONCAT("(",ROUND(tum_age_data[[#This Row],[crude_Rate_CIL]],1),"-",ROUND(tum_age_data[[#This Row],[crude_Rate_CIU]],1),")")</f>
        <v>(2.7-8.6)</v>
      </c>
    </row>
    <row r="428" spans="1:10" x14ac:dyDescent="0.25">
      <c r="A428" t="s">
        <v>19</v>
      </c>
      <c r="B428">
        <v>2015</v>
      </c>
      <c r="C428" t="s">
        <v>40</v>
      </c>
      <c r="D428">
        <v>4</v>
      </c>
      <c r="E428">
        <v>8.3022000799999995E-2</v>
      </c>
      <c r="F428">
        <v>248456.00429000001</v>
      </c>
      <c r="G428">
        <v>1.6099429802</v>
      </c>
      <c r="H428">
        <v>3.2198859599999997E-2</v>
      </c>
      <c r="I428">
        <v>3.1876871007999998</v>
      </c>
      <c r="J428" t="str">
        <f>_xlfn.CONCAT("(",ROUND(tum_age_data[[#This Row],[crude_Rate_CIL]],1),"-",ROUND(tum_age_data[[#This Row],[crude_Rate_CIU]],1),")")</f>
        <v>(0-3.2)</v>
      </c>
    </row>
    <row r="429" spans="1:10" x14ac:dyDescent="0.25">
      <c r="A429" t="s">
        <v>21</v>
      </c>
      <c r="B429">
        <v>2015</v>
      </c>
      <c r="C429" t="s">
        <v>40</v>
      </c>
      <c r="D429">
        <v>10</v>
      </c>
      <c r="E429">
        <v>0.2075550021</v>
      </c>
      <c r="F429">
        <v>248456.00429000001</v>
      </c>
      <c r="G429">
        <v>4.0248574505999999</v>
      </c>
      <c r="H429">
        <v>1.5302249575</v>
      </c>
      <c r="I429">
        <v>6.5194899436</v>
      </c>
      <c r="J429" t="str">
        <f>_xlfn.CONCAT("(",ROUND(tum_age_data[[#This Row],[crude_Rate_CIL]],1),"-",ROUND(tum_age_data[[#This Row],[crude_Rate_CIU]],1),")")</f>
        <v>(1.5-6.5)</v>
      </c>
    </row>
    <row r="430" spans="1:10" x14ac:dyDescent="0.25">
      <c r="A430" t="s">
        <v>16</v>
      </c>
      <c r="B430">
        <v>2015</v>
      </c>
      <c r="C430" t="s">
        <v>40</v>
      </c>
      <c r="D430">
        <v>1</v>
      </c>
      <c r="E430">
        <v>2.0755500199999999E-2</v>
      </c>
      <c r="F430">
        <v>248456.00429000001</v>
      </c>
      <c r="G430">
        <v>0.40248574510000001</v>
      </c>
      <c r="H430">
        <v>0</v>
      </c>
      <c r="I430">
        <v>1.1913578054</v>
      </c>
      <c r="J430" t="str">
        <f>_xlfn.CONCAT("(",ROUND(tum_age_data[[#This Row],[crude_Rate_CIL]],1),"-",ROUND(tum_age_data[[#This Row],[crude_Rate_CIU]],1),")")</f>
        <v>(0-1.2)</v>
      </c>
    </row>
    <row r="431" spans="1:10" x14ac:dyDescent="0.25">
      <c r="A431" t="s">
        <v>13</v>
      </c>
      <c r="B431">
        <v>2015</v>
      </c>
      <c r="C431" t="s">
        <v>40</v>
      </c>
      <c r="D431">
        <v>2</v>
      </c>
      <c r="E431">
        <v>4.1511000399999998E-2</v>
      </c>
      <c r="F431">
        <v>248456.00429000001</v>
      </c>
      <c r="G431">
        <v>0.80497149010000002</v>
      </c>
      <c r="H431">
        <v>0</v>
      </c>
      <c r="I431">
        <v>1.9206050567999999</v>
      </c>
      <c r="J431" t="str">
        <f>_xlfn.CONCAT("(",ROUND(tum_age_data[[#This Row],[crude_Rate_CIL]],1),"-",ROUND(tum_age_data[[#This Row],[crude_Rate_CIU]],1),")")</f>
        <v>(0-1.9)</v>
      </c>
    </row>
    <row r="432" spans="1:10" x14ac:dyDescent="0.25">
      <c r="A432" t="s">
        <v>17</v>
      </c>
      <c r="B432">
        <v>2015</v>
      </c>
      <c r="C432" t="s">
        <v>40</v>
      </c>
      <c r="D432">
        <v>14</v>
      </c>
      <c r="E432">
        <v>0.29057700289999999</v>
      </c>
      <c r="F432">
        <v>248456.00429000001</v>
      </c>
      <c r="G432">
        <v>5.6348004308000004</v>
      </c>
      <c r="H432">
        <v>2.6831114591</v>
      </c>
      <c r="I432">
        <v>8.5864894024999998</v>
      </c>
      <c r="J432" t="str">
        <f>_xlfn.CONCAT("(",ROUND(tum_age_data[[#This Row],[crude_Rate_CIL]],1),"-",ROUND(tum_age_data[[#This Row],[crude_Rate_CIU]],1),")")</f>
        <v>(2.7-8.6)</v>
      </c>
    </row>
    <row r="433" spans="1:10" x14ac:dyDescent="0.25">
      <c r="A433" t="s">
        <v>22</v>
      </c>
      <c r="B433">
        <v>2015</v>
      </c>
      <c r="C433" t="s">
        <v>41</v>
      </c>
      <c r="D433">
        <v>4</v>
      </c>
      <c r="E433">
        <v>8.3022000799999995E-2</v>
      </c>
      <c r="F433">
        <v>111916.19775000001</v>
      </c>
      <c r="G433">
        <v>3.5741028381</v>
      </c>
      <c r="H433">
        <v>7.1482056799999999E-2</v>
      </c>
      <c r="I433">
        <v>7.0767236194000001</v>
      </c>
      <c r="J433" t="str">
        <f>_xlfn.CONCAT("(",ROUND(tum_age_data[[#This Row],[crude_Rate_CIL]],1),"-",ROUND(tum_age_data[[#This Row],[crude_Rate_CIU]],1),")")</f>
        <v>(0.1-7.1)</v>
      </c>
    </row>
    <row r="434" spans="1:10" x14ac:dyDescent="0.25">
      <c r="A434" t="s">
        <v>20</v>
      </c>
      <c r="B434">
        <v>2015</v>
      </c>
      <c r="C434" t="s">
        <v>41</v>
      </c>
      <c r="D434">
        <v>2</v>
      </c>
      <c r="E434">
        <v>4.1511000399999998E-2</v>
      </c>
      <c r="F434">
        <v>111916.19775000001</v>
      </c>
      <c r="G434">
        <v>1.787051419</v>
      </c>
      <c r="H434">
        <v>0</v>
      </c>
      <c r="I434">
        <v>4.2637783253999997</v>
      </c>
      <c r="J434" t="str">
        <f>_xlfn.CONCAT("(",ROUND(tum_age_data[[#This Row],[crude_Rate_CIL]],1),"-",ROUND(tum_age_data[[#This Row],[crude_Rate_CIU]],1),")")</f>
        <v>(0-4.3)</v>
      </c>
    </row>
    <row r="435" spans="1:10" x14ac:dyDescent="0.25">
      <c r="A435" t="s">
        <v>12</v>
      </c>
      <c r="B435">
        <v>2015</v>
      </c>
      <c r="C435" t="s">
        <v>41</v>
      </c>
      <c r="D435">
        <v>3</v>
      </c>
      <c r="E435">
        <v>6.2266500599999997E-2</v>
      </c>
      <c r="F435">
        <v>111916.19775000001</v>
      </c>
      <c r="G435">
        <v>2.6805771286</v>
      </c>
      <c r="H435">
        <v>0</v>
      </c>
      <c r="I435">
        <v>5.7139357049999999</v>
      </c>
      <c r="J435" t="str">
        <f>_xlfn.CONCAT("(",ROUND(tum_age_data[[#This Row],[crude_Rate_CIL]],1),"-",ROUND(tum_age_data[[#This Row],[crude_Rate_CIU]],1),")")</f>
        <v>(0-5.7)</v>
      </c>
    </row>
    <row r="436" spans="1:10" x14ac:dyDescent="0.25">
      <c r="A436" t="s">
        <v>16</v>
      </c>
      <c r="B436">
        <v>2015</v>
      </c>
      <c r="C436" t="s">
        <v>41</v>
      </c>
      <c r="D436">
        <v>3</v>
      </c>
      <c r="E436">
        <v>6.2266500599999997E-2</v>
      </c>
      <c r="F436">
        <v>111916.19775000001</v>
      </c>
      <c r="G436">
        <v>2.6805771286</v>
      </c>
      <c r="H436">
        <v>0</v>
      </c>
      <c r="I436">
        <v>5.7139357049999999</v>
      </c>
      <c r="J436" t="str">
        <f>_xlfn.CONCAT("(",ROUND(tum_age_data[[#This Row],[crude_Rate_CIL]],1),"-",ROUND(tum_age_data[[#This Row],[crude_Rate_CIU]],1),")")</f>
        <v>(0-5.7)</v>
      </c>
    </row>
    <row r="437" spans="1:10" x14ac:dyDescent="0.25">
      <c r="A437" t="s">
        <v>10</v>
      </c>
      <c r="B437">
        <v>2015</v>
      </c>
      <c r="C437" t="s">
        <v>41</v>
      </c>
      <c r="D437">
        <v>9</v>
      </c>
      <c r="E437">
        <v>0.1867995019</v>
      </c>
      <c r="F437">
        <v>111916.19775000001</v>
      </c>
      <c r="G437">
        <v>8.0417313857000003</v>
      </c>
      <c r="H437">
        <v>2.7878002137000002</v>
      </c>
      <c r="I437">
        <v>13.295662558</v>
      </c>
      <c r="J437" t="str">
        <f>_xlfn.CONCAT("(",ROUND(tum_age_data[[#This Row],[crude_Rate_CIL]],1),"-",ROUND(tum_age_data[[#This Row],[crude_Rate_CIU]],1),")")</f>
        <v>(2.8-13.3)</v>
      </c>
    </row>
    <row r="438" spans="1:10" x14ac:dyDescent="0.25">
      <c r="A438" t="s">
        <v>21</v>
      </c>
      <c r="B438">
        <v>2015</v>
      </c>
      <c r="C438" t="s">
        <v>41</v>
      </c>
      <c r="D438">
        <v>2</v>
      </c>
      <c r="E438">
        <v>4.1511000399999998E-2</v>
      </c>
      <c r="F438">
        <v>111916.19775000001</v>
      </c>
      <c r="G438">
        <v>1.787051419</v>
      </c>
      <c r="H438">
        <v>0</v>
      </c>
      <c r="I438">
        <v>4.2637783253999997</v>
      </c>
      <c r="J438" t="str">
        <f>_xlfn.CONCAT("(",ROUND(tum_age_data[[#This Row],[crude_Rate_CIL]],1),"-",ROUND(tum_age_data[[#This Row],[crude_Rate_CIU]],1),")")</f>
        <v>(0-4.3)</v>
      </c>
    </row>
    <row r="439" spans="1:10" x14ac:dyDescent="0.25">
      <c r="A439" t="s">
        <v>15</v>
      </c>
      <c r="B439">
        <v>2015</v>
      </c>
      <c r="C439" t="s">
        <v>41</v>
      </c>
      <c r="D439">
        <v>8</v>
      </c>
      <c r="E439">
        <v>0.1660440017</v>
      </c>
      <c r="F439">
        <v>111916.19775000001</v>
      </c>
      <c r="G439">
        <v>7.1482056760999999</v>
      </c>
      <c r="H439">
        <v>2.1947518634000001</v>
      </c>
      <c r="I439">
        <v>12.101659488999999</v>
      </c>
      <c r="J439" t="str">
        <f>_xlfn.CONCAT("(",ROUND(tum_age_data[[#This Row],[crude_Rate_CIL]],1),"-",ROUND(tum_age_data[[#This Row],[crude_Rate_CIU]],1),")")</f>
        <v>(2.2-12.1)</v>
      </c>
    </row>
    <row r="440" spans="1:10" x14ac:dyDescent="0.25">
      <c r="A440" t="s">
        <v>19</v>
      </c>
      <c r="B440">
        <v>2015</v>
      </c>
      <c r="C440" t="s">
        <v>41</v>
      </c>
      <c r="D440">
        <v>1</v>
      </c>
      <c r="E440">
        <v>2.0755500199999999E-2</v>
      </c>
      <c r="F440">
        <v>111916.19775000001</v>
      </c>
      <c r="G440">
        <v>0.89352570949999999</v>
      </c>
      <c r="H440">
        <v>0</v>
      </c>
      <c r="I440">
        <v>2.6448361002</v>
      </c>
      <c r="J440" t="str">
        <f>_xlfn.CONCAT("(",ROUND(tum_age_data[[#This Row],[crude_Rate_CIL]],1),"-",ROUND(tum_age_data[[#This Row],[crude_Rate_CIU]],1),")")</f>
        <v>(0-2.6)</v>
      </c>
    </row>
    <row r="441" spans="1:10" x14ac:dyDescent="0.25">
      <c r="A441" t="s">
        <v>14</v>
      </c>
      <c r="B441">
        <v>2015</v>
      </c>
      <c r="C441" t="s">
        <v>41</v>
      </c>
      <c r="D441">
        <v>1</v>
      </c>
      <c r="E441">
        <v>2.0755500199999999E-2</v>
      </c>
      <c r="F441">
        <v>111916.19775000001</v>
      </c>
      <c r="G441">
        <v>0.89352570949999999</v>
      </c>
      <c r="H441">
        <v>0</v>
      </c>
      <c r="I441">
        <v>2.6448361002</v>
      </c>
      <c r="J441" t="str">
        <f>_xlfn.CONCAT("(",ROUND(tum_age_data[[#This Row],[crude_Rate_CIL]],1),"-",ROUND(tum_age_data[[#This Row],[crude_Rate_CIU]],1),")")</f>
        <v>(0-2.6)</v>
      </c>
    </row>
    <row r="442" spans="1:10" x14ac:dyDescent="0.25">
      <c r="A442" t="s">
        <v>18</v>
      </c>
      <c r="B442">
        <v>2015</v>
      </c>
      <c r="C442" t="s">
        <v>41</v>
      </c>
      <c r="D442">
        <v>3</v>
      </c>
      <c r="E442">
        <v>6.2266500599999997E-2</v>
      </c>
      <c r="F442">
        <v>111916.19775000001</v>
      </c>
      <c r="G442">
        <v>2.6805771286</v>
      </c>
      <c r="H442">
        <v>0</v>
      </c>
      <c r="I442">
        <v>5.7139357049999999</v>
      </c>
      <c r="J442" t="str">
        <f>_xlfn.CONCAT("(",ROUND(tum_age_data[[#This Row],[crude_Rate_CIL]],1),"-",ROUND(tum_age_data[[#This Row],[crude_Rate_CIU]],1),")")</f>
        <v>(0-5.7)</v>
      </c>
    </row>
    <row r="443" spans="1:10" x14ac:dyDescent="0.25">
      <c r="A443" t="s">
        <v>23</v>
      </c>
      <c r="B443">
        <v>2015</v>
      </c>
      <c r="C443" t="s">
        <v>41</v>
      </c>
      <c r="D443">
        <v>5</v>
      </c>
      <c r="E443">
        <v>0.10377750099999999</v>
      </c>
      <c r="F443">
        <v>111916.19775000001</v>
      </c>
      <c r="G443">
        <v>4.4676285476000004</v>
      </c>
      <c r="H443">
        <v>0.55157946440000005</v>
      </c>
      <c r="I443">
        <v>8.3836776307999994</v>
      </c>
      <c r="J443" t="str">
        <f>_xlfn.CONCAT("(",ROUND(tum_age_data[[#This Row],[crude_Rate_CIL]],1),"-",ROUND(tum_age_data[[#This Row],[crude_Rate_CIU]],1),")")</f>
        <v>(0.6-8.4)</v>
      </c>
    </row>
    <row r="444" spans="1:10" x14ac:dyDescent="0.25">
      <c r="A444" t="s">
        <v>9</v>
      </c>
      <c r="B444">
        <v>2015</v>
      </c>
      <c r="C444" t="s">
        <v>41</v>
      </c>
      <c r="D444">
        <v>6</v>
      </c>
      <c r="E444">
        <v>0.12453300119999999</v>
      </c>
      <c r="F444">
        <v>111916.19775000001</v>
      </c>
      <c r="G444">
        <v>5.3611542570999999</v>
      </c>
      <c r="H444">
        <v>1.0713374188</v>
      </c>
      <c r="I444">
        <v>9.6509710953999992</v>
      </c>
      <c r="J444" t="str">
        <f>_xlfn.CONCAT("(",ROUND(tum_age_data[[#This Row],[crude_Rate_CIL]],1),"-",ROUND(tum_age_data[[#This Row],[crude_Rate_CIU]],1),")")</f>
        <v>(1.1-9.7)</v>
      </c>
    </row>
    <row r="445" spans="1:10" x14ac:dyDescent="0.25">
      <c r="A445" t="s">
        <v>17</v>
      </c>
      <c r="B445">
        <v>2015</v>
      </c>
      <c r="C445" t="s">
        <v>41</v>
      </c>
      <c r="D445">
        <v>4</v>
      </c>
      <c r="E445">
        <v>8.3022000799999995E-2</v>
      </c>
      <c r="F445">
        <v>111916.19775000001</v>
      </c>
      <c r="G445">
        <v>3.5741028381</v>
      </c>
      <c r="H445">
        <v>7.1482056799999999E-2</v>
      </c>
      <c r="I445">
        <v>7.0767236194000001</v>
      </c>
      <c r="J445" t="str">
        <f>_xlfn.CONCAT("(",ROUND(tum_age_data[[#This Row],[crude_Rate_CIL]],1),"-",ROUND(tum_age_data[[#This Row],[crude_Rate_CIU]],1),")")</f>
        <v>(0.1-7.1)</v>
      </c>
    </row>
    <row r="446" spans="1:10" x14ac:dyDescent="0.25">
      <c r="A446" t="s">
        <v>16</v>
      </c>
      <c r="B446">
        <v>2015</v>
      </c>
      <c r="C446" t="s">
        <v>42</v>
      </c>
      <c r="D446">
        <v>1</v>
      </c>
      <c r="E446">
        <v>2.0755500199999999E-2</v>
      </c>
      <c r="F446">
        <v>37258.071518999997</v>
      </c>
      <c r="G446">
        <v>2.6839821795000001</v>
      </c>
      <c r="H446">
        <v>0</v>
      </c>
      <c r="I446">
        <v>7.9445872512999998</v>
      </c>
      <c r="J446" t="str">
        <f>_xlfn.CONCAT("(",ROUND(tum_age_data[[#This Row],[crude_Rate_CIL]],1),"-",ROUND(tum_age_data[[#This Row],[crude_Rate_CIU]],1),")")</f>
        <v>(0-7.9)</v>
      </c>
    </row>
    <row r="447" spans="1:10" x14ac:dyDescent="0.25">
      <c r="A447" t="s">
        <v>23</v>
      </c>
      <c r="B447">
        <v>2015</v>
      </c>
      <c r="C447" t="s">
        <v>42</v>
      </c>
      <c r="D447">
        <v>5</v>
      </c>
      <c r="E447">
        <v>0.10377750099999999</v>
      </c>
      <c r="F447">
        <v>37258.071518999997</v>
      </c>
      <c r="G447">
        <v>13.419910897999999</v>
      </c>
      <c r="H447">
        <v>1.6568403541000001</v>
      </c>
      <c r="I447">
        <v>25.182981440999999</v>
      </c>
      <c r="J447" t="str">
        <f>_xlfn.CONCAT("(",ROUND(tum_age_data[[#This Row],[crude_Rate_CIL]],1),"-",ROUND(tum_age_data[[#This Row],[crude_Rate_CIU]],1),")")</f>
        <v>(1.7-25.2)</v>
      </c>
    </row>
    <row r="448" spans="1:10" x14ac:dyDescent="0.25">
      <c r="A448" t="s">
        <v>10</v>
      </c>
      <c r="B448">
        <v>2015</v>
      </c>
      <c r="C448" t="s">
        <v>42</v>
      </c>
      <c r="D448">
        <v>1</v>
      </c>
      <c r="E448">
        <v>2.0755500199999999E-2</v>
      </c>
      <c r="F448">
        <v>37258.071518999997</v>
      </c>
      <c r="G448">
        <v>2.6839821795000001</v>
      </c>
      <c r="H448">
        <v>0</v>
      </c>
      <c r="I448">
        <v>7.9445872512999998</v>
      </c>
      <c r="J448" t="str">
        <f>_xlfn.CONCAT("(",ROUND(tum_age_data[[#This Row],[crude_Rate_CIL]],1),"-",ROUND(tum_age_data[[#This Row],[crude_Rate_CIU]],1),")")</f>
        <v>(0-7.9)</v>
      </c>
    </row>
    <row r="449" spans="1:10" x14ac:dyDescent="0.25">
      <c r="A449" t="s">
        <v>18</v>
      </c>
      <c r="B449">
        <v>2015</v>
      </c>
      <c r="C449" t="s">
        <v>42</v>
      </c>
      <c r="D449">
        <v>2</v>
      </c>
      <c r="E449">
        <v>4.1511000399999998E-2</v>
      </c>
      <c r="F449">
        <v>37258.071518999997</v>
      </c>
      <c r="G449">
        <v>5.3679643590000001</v>
      </c>
      <c r="H449">
        <v>0</v>
      </c>
      <c r="I449">
        <v>12.807583398</v>
      </c>
      <c r="J449" t="str">
        <f>_xlfn.CONCAT("(",ROUND(tum_age_data[[#This Row],[crude_Rate_CIL]],1),"-",ROUND(tum_age_data[[#This Row],[crude_Rate_CIU]],1),")")</f>
        <v>(0-12.8)</v>
      </c>
    </row>
    <row r="450" spans="1:10" x14ac:dyDescent="0.25">
      <c r="A450" t="s">
        <v>22</v>
      </c>
      <c r="B450">
        <v>2015</v>
      </c>
      <c r="C450" t="s">
        <v>42</v>
      </c>
      <c r="D450">
        <v>2</v>
      </c>
      <c r="E450">
        <v>4.1511000399999998E-2</v>
      </c>
      <c r="F450">
        <v>37258.071518999997</v>
      </c>
      <c r="G450">
        <v>5.3679643590000001</v>
      </c>
      <c r="H450">
        <v>0</v>
      </c>
      <c r="I450">
        <v>12.807583398</v>
      </c>
      <c r="J450" t="str">
        <f>_xlfn.CONCAT("(",ROUND(tum_age_data[[#This Row],[crude_Rate_CIL]],1),"-",ROUND(tum_age_data[[#This Row],[crude_Rate_CIU]],1),")")</f>
        <v>(0-12.8)</v>
      </c>
    </row>
    <row r="451" spans="1:10" x14ac:dyDescent="0.25">
      <c r="A451" t="s">
        <v>15</v>
      </c>
      <c r="B451">
        <v>2015</v>
      </c>
      <c r="C451" t="s">
        <v>42</v>
      </c>
      <c r="D451">
        <v>5</v>
      </c>
      <c r="E451">
        <v>0.10377750099999999</v>
      </c>
      <c r="F451">
        <v>37258.071518999997</v>
      </c>
      <c r="G451">
        <v>13.419910897999999</v>
      </c>
      <c r="H451">
        <v>1.6568403541000001</v>
      </c>
      <c r="I451">
        <v>25.182981440999999</v>
      </c>
      <c r="J451" t="str">
        <f>_xlfn.CONCAT("(",ROUND(tum_age_data[[#This Row],[crude_Rate_CIL]],1),"-",ROUND(tum_age_data[[#This Row],[crude_Rate_CIU]],1),")")</f>
        <v>(1.7-25.2)</v>
      </c>
    </row>
    <row r="452" spans="1:10" x14ac:dyDescent="0.25">
      <c r="A452" t="s">
        <v>21</v>
      </c>
      <c r="B452">
        <v>2015</v>
      </c>
      <c r="C452" t="s">
        <v>42</v>
      </c>
      <c r="D452">
        <v>1</v>
      </c>
      <c r="E452">
        <v>2.0755500199999999E-2</v>
      </c>
      <c r="F452">
        <v>37258.071518999997</v>
      </c>
      <c r="G452">
        <v>2.6839821795000001</v>
      </c>
      <c r="H452">
        <v>0</v>
      </c>
      <c r="I452">
        <v>7.9445872512999998</v>
      </c>
      <c r="J452" t="str">
        <f>_xlfn.CONCAT("(",ROUND(tum_age_data[[#This Row],[crude_Rate_CIL]],1),"-",ROUND(tum_age_data[[#This Row],[crude_Rate_CIU]],1),")")</f>
        <v>(0-7.9)</v>
      </c>
    </row>
    <row r="453" spans="1:10" x14ac:dyDescent="0.25">
      <c r="A453" t="s">
        <v>14</v>
      </c>
      <c r="B453">
        <v>2015</v>
      </c>
      <c r="C453" t="s">
        <v>42</v>
      </c>
      <c r="D453">
        <v>1</v>
      </c>
      <c r="E453">
        <v>2.0755500199999999E-2</v>
      </c>
      <c r="F453">
        <v>37258.071518999997</v>
      </c>
      <c r="G453">
        <v>2.6839821795000001</v>
      </c>
      <c r="H453">
        <v>0</v>
      </c>
      <c r="I453">
        <v>7.9445872512999998</v>
      </c>
      <c r="J453" t="str">
        <f>_xlfn.CONCAT("(",ROUND(tum_age_data[[#This Row],[crude_Rate_CIL]],1),"-",ROUND(tum_age_data[[#This Row],[crude_Rate_CIU]],1),")")</f>
        <v>(0-7.9)</v>
      </c>
    </row>
    <row r="454" spans="1:10" x14ac:dyDescent="0.25">
      <c r="A454" t="s">
        <v>9</v>
      </c>
      <c r="B454">
        <v>2015</v>
      </c>
      <c r="C454" t="s">
        <v>42</v>
      </c>
      <c r="D454">
        <v>3</v>
      </c>
      <c r="E454">
        <v>6.2266500599999997E-2</v>
      </c>
      <c r="F454">
        <v>37258.071518999997</v>
      </c>
      <c r="G454">
        <v>8.0519465384999993</v>
      </c>
      <c r="H454">
        <v>0</v>
      </c>
      <c r="I454">
        <v>17.163581800999999</v>
      </c>
      <c r="J454" t="str">
        <f>_xlfn.CONCAT("(",ROUND(tum_age_data[[#This Row],[crude_Rate_CIL]],1),"-",ROUND(tum_age_data[[#This Row],[crude_Rate_CIU]],1),")")</f>
        <v>(0-17.2)</v>
      </c>
    </row>
    <row r="455" spans="1:10" x14ac:dyDescent="0.25">
      <c r="A455" t="s">
        <v>22</v>
      </c>
      <c r="B455">
        <v>2016</v>
      </c>
      <c r="C455" t="s">
        <v>43</v>
      </c>
      <c r="D455">
        <v>2</v>
      </c>
      <c r="E455">
        <v>4.1511000399999998E-2</v>
      </c>
      <c r="F455">
        <v>36460</v>
      </c>
      <c r="G455">
        <v>5.4854635216999998</v>
      </c>
      <c r="H455">
        <v>0</v>
      </c>
      <c r="I455">
        <v>13.087928092</v>
      </c>
      <c r="J455" t="str">
        <f>_xlfn.CONCAT("(",ROUND(tum_age_data[[#This Row],[crude_Rate_CIL]],1),"-",ROUND(tum_age_data[[#This Row],[crude_Rate_CIU]],1),")")</f>
        <v>(0-13.1)</v>
      </c>
    </row>
    <row r="456" spans="1:10" x14ac:dyDescent="0.25">
      <c r="A456" t="s">
        <v>22</v>
      </c>
      <c r="B456">
        <v>2016</v>
      </c>
      <c r="C456" s="29" t="s">
        <v>48</v>
      </c>
      <c r="D456">
        <v>4</v>
      </c>
      <c r="E456">
        <v>8.3022000799999995E-2</v>
      </c>
      <c r="F456">
        <v>146339</v>
      </c>
      <c r="G456">
        <v>2.7333793451999999</v>
      </c>
      <c r="H456">
        <v>5.4667586900000002E-2</v>
      </c>
      <c r="I456">
        <v>5.4120911034999999</v>
      </c>
      <c r="J456" t="str">
        <f>_xlfn.CONCAT("(",ROUND(tum_age_data[[#This Row],[crude_Rate_CIL]],1),"-",ROUND(tum_age_data[[#This Row],[crude_Rate_CIU]],1),")")</f>
        <v>(0.1-5.4)</v>
      </c>
    </row>
    <row r="457" spans="1:10" x14ac:dyDescent="0.25">
      <c r="A457" t="s">
        <v>16</v>
      </c>
      <c r="B457">
        <v>2016</v>
      </c>
      <c r="C457" s="29" t="s">
        <v>49</v>
      </c>
      <c r="D457">
        <v>1</v>
      </c>
      <c r="E457">
        <v>2.0755500199999999E-2</v>
      </c>
      <c r="F457">
        <v>407823</v>
      </c>
      <c r="G457">
        <v>0.24520441470000001</v>
      </c>
      <c r="H457">
        <v>0</v>
      </c>
      <c r="I457">
        <v>0.72580506739999995</v>
      </c>
      <c r="J457" t="str">
        <f>_xlfn.CONCAT("(",ROUND(tum_age_data[[#This Row],[crude_Rate_CIL]],1),"-",ROUND(tum_age_data[[#This Row],[crude_Rate_CIU]],1),")")</f>
        <v>(0-0.7)</v>
      </c>
    </row>
    <row r="458" spans="1:10" x14ac:dyDescent="0.25">
      <c r="A458" t="s">
        <v>23</v>
      </c>
      <c r="B458">
        <v>2016</v>
      </c>
      <c r="C458" s="29" t="s">
        <v>49</v>
      </c>
      <c r="D458">
        <v>1</v>
      </c>
      <c r="E458">
        <v>2.0755500199999999E-2</v>
      </c>
      <c r="F458">
        <v>407823</v>
      </c>
      <c r="G458">
        <v>0.24520441470000001</v>
      </c>
      <c r="H458">
        <v>0</v>
      </c>
      <c r="I458">
        <v>0.72580506739999995</v>
      </c>
      <c r="J458" t="str">
        <f>_xlfn.CONCAT("(",ROUND(tum_age_data[[#This Row],[crude_Rate_CIL]],1),"-",ROUND(tum_age_data[[#This Row],[crude_Rate_CIU]],1),")")</f>
        <v>(0-0.7)</v>
      </c>
    </row>
    <row r="459" spans="1:10" x14ac:dyDescent="0.25">
      <c r="A459" t="s">
        <v>22</v>
      </c>
      <c r="B459">
        <v>2016</v>
      </c>
      <c r="C459" s="29" t="s">
        <v>49</v>
      </c>
      <c r="D459">
        <v>1</v>
      </c>
      <c r="E459">
        <v>2.0755500199999999E-2</v>
      </c>
      <c r="F459">
        <v>407823</v>
      </c>
      <c r="G459">
        <v>0.24520441470000001</v>
      </c>
      <c r="H459">
        <v>0</v>
      </c>
      <c r="I459">
        <v>0.72580506739999995</v>
      </c>
      <c r="J459" t="str">
        <f>_xlfn.CONCAT("(",ROUND(tum_age_data[[#This Row],[crude_Rate_CIL]],1),"-",ROUND(tum_age_data[[#This Row],[crude_Rate_CIU]],1),")")</f>
        <v>(0-0.7)</v>
      </c>
    </row>
    <row r="460" spans="1:10" x14ac:dyDescent="0.25">
      <c r="A460" t="s">
        <v>23</v>
      </c>
      <c r="B460">
        <v>2016</v>
      </c>
      <c r="C460" t="s">
        <v>36</v>
      </c>
      <c r="D460">
        <v>1</v>
      </c>
      <c r="E460">
        <v>2.0755500199999999E-2</v>
      </c>
      <c r="F460">
        <v>407260</v>
      </c>
      <c r="G460">
        <v>0.24554338749999999</v>
      </c>
      <c r="H460">
        <v>0</v>
      </c>
      <c r="I460">
        <v>0.72680842700000003</v>
      </c>
      <c r="J460" t="str">
        <f>_xlfn.CONCAT("(",ROUND(tum_age_data[[#This Row],[crude_Rate_CIL]],1),"-",ROUND(tum_age_data[[#This Row],[crude_Rate_CIU]],1),")")</f>
        <v>(0-0.7)</v>
      </c>
    </row>
    <row r="461" spans="1:10" x14ac:dyDescent="0.25">
      <c r="A461" t="s">
        <v>12</v>
      </c>
      <c r="B461">
        <v>2016</v>
      </c>
      <c r="C461" t="s">
        <v>36</v>
      </c>
      <c r="D461">
        <v>1</v>
      </c>
      <c r="E461">
        <v>2.0755500199999999E-2</v>
      </c>
      <c r="F461">
        <v>407260</v>
      </c>
      <c r="G461">
        <v>0.24554338749999999</v>
      </c>
      <c r="H461">
        <v>0</v>
      </c>
      <c r="I461">
        <v>0.72680842700000003</v>
      </c>
      <c r="J461" t="str">
        <f>_xlfn.CONCAT("(",ROUND(tum_age_data[[#This Row],[crude_Rate_CIL]],1),"-",ROUND(tum_age_data[[#This Row],[crude_Rate_CIU]],1),")")</f>
        <v>(0-0.7)</v>
      </c>
    </row>
    <row r="462" spans="1:10" x14ac:dyDescent="0.25">
      <c r="A462" t="s">
        <v>22</v>
      </c>
      <c r="B462">
        <v>2016</v>
      </c>
      <c r="C462" t="s">
        <v>36</v>
      </c>
      <c r="D462">
        <v>3</v>
      </c>
      <c r="E462">
        <v>6.2266500599999997E-2</v>
      </c>
      <c r="F462">
        <v>407260</v>
      </c>
      <c r="G462">
        <v>0.73663016250000002</v>
      </c>
      <c r="H462">
        <v>0</v>
      </c>
      <c r="I462">
        <v>1.5702056629000001</v>
      </c>
      <c r="J462" t="str">
        <f>_xlfn.CONCAT("(",ROUND(tum_age_data[[#This Row],[crude_Rate_CIL]],1),"-",ROUND(tum_age_data[[#This Row],[crude_Rate_CIU]],1),")")</f>
        <v>(0-1.6)</v>
      </c>
    </row>
    <row r="463" spans="1:10" x14ac:dyDescent="0.25">
      <c r="A463" t="s">
        <v>15</v>
      </c>
      <c r="B463">
        <v>2016</v>
      </c>
      <c r="C463" t="s">
        <v>36</v>
      </c>
      <c r="D463">
        <v>1</v>
      </c>
      <c r="E463">
        <v>2.0755500199999999E-2</v>
      </c>
      <c r="F463">
        <v>407260</v>
      </c>
      <c r="G463">
        <v>0.24554338749999999</v>
      </c>
      <c r="H463">
        <v>0</v>
      </c>
      <c r="I463">
        <v>0.72680842700000003</v>
      </c>
      <c r="J463" t="str">
        <f>_xlfn.CONCAT("(",ROUND(tum_age_data[[#This Row],[crude_Rate_CIL]],1),"-",ROUND(tum_age_data[[#This Row],[crude_Rate_CIU]],1),")")</f>
        <v>(0-0.7)</v>
      </c>
    </row>
    <row r="464" spans="1:10" x14ac:dyDescent="0.25">
      <c r="A464" t="s">
        <v>12</v>
      </c>
      <c r="B464">
        <v>2016</v>
      </c>
      <c r="C464" t="s">
        <v>37</v>
      </c>
      <c r="D464">
        <v>1</v>
      </c>
      <c r="E464">
        <v>2.0755500199999999E-2</v>
      </c>
      <c r="F464">
        <v>403408</v>
      </c>
      <c r="G464">
        <v>0.2478879943</v>
      </c>
      <c r="H464">
        <v>0</v>
      </c>
      <c r="I464">
        <v>0.73374846309999997</v>
      </c>
      <c r="J464" t="str">
        <f>_xlfn.CONCAT("(",ROUND(tum_age_data[[#This Row],[crude_Rate_CIL]],1),"-",ROUND(tum_age_data[[#This Row],[crude_Rate_CIU]],1),")")</f>
        <v>(0-0.7)</v>
      </c>
    </row>
    <row r="465" spans="1:10" x14ac:dyDescent="0.25">
      <c r="A465" t="s">
        <v>10</v>
      </c>
      <c r="B465">
        <v>2016</v>
      </c>
      <c r="C465" t="s">
        <v>37</v>
      </c>
      <c r="D465">
        <v>3</v>
      </c>
      <c r="E465">
        <v>6.2266500599999997E-2</v>
      </c>
      <c r="F465">
        <v>403408</v>
      </c>
      <c r="G465">
        <v>0.74366398290000002</v>
      </c>
      <c r="H465">
        <v>0</v>
      </c>
      <c r="I465">
        <v>1.5851990002</v>
      </c>
      <c r="J465" t="str">
        <f>_xlfn.CONCAT("(",ROUND(tum_age_data[[#This Row],[crude_Rate_CIL]],1),"-",ROUND(tum_age_data[[#This Row],[crude_Rate_CIU]],1),")")</f>
        <v>(0-1.6)</v>
      </c>
    </row>
    <row r="466" spans="1:10" x14ac:dyDescent="0.25">
      <c r="A466" t="s">
        <v>15</v>
      </c>
      <c r="B466">
        <v>2016</v>
      </c>
      <c r="C466" t="s">
        <v>37</v>
      </c>
      <c r="D466">
        <v>1</v>
      </c>
      <c r="E466">
        <v>2.0755500199999999E-2</v>
      </c>
      <c r="F466">
        <v>403408</v>
      </c>
      <c r="G466">
        <v>0.2478879943</v>
      </c>
      <c r="H466">
        <v>0</v>
      </c>
      <c r="I466">
        <v>0.73374846309999997</v>
      </c>
      <c r="J466" t="str">
        <f>_xlfn.CONCAT("(",ROUND(tum_age_data[[#This Row],[crude_Rate_CIL]],1),"-",ROUND(tum_age_data[[#This Row],[crude_Rate_CIU]],1),")")</f>
        <v>(0-0.7)</v>
      </c>
    </row>
    <row r="467" spans="1:10" x14ac:dyDescent="0.25">
      <c r="A467" t="s">
        <v>23</v>
      </c>
      <c r="B467">
        <v>2016</v>
      </c>
      <c r="C467" t="s">
        <v>37</v>
      </c>
      <c r="D467">
        <v>1</v>
      </c>
      <c r="E467">
        <v>2.0755500199999999E-2</v>
      </c>
      <c r="F467">
        <v>403408</v>
      </c>
      <c r="G467">
        <v>0.2478879943</v>
      </c>
      <c r="H467">
        <v>0</v>
      </c>
      <c r="I467">
        <v>0.73374846309999997</v>
      </c>
      <c r="J467" t="str">
        <f>_xlfn.CONCAT("(",ROUND(tum_age_data[[#This Row],[crude_Rate_CIL]],1),"-",ROUND(tum_age_data[[#This Row],[crude_Rate_CIU]],1),")")</f>
        <v>(0-0.7)</v>
      </c>
    </row>
    <row r="468" spans="1:10" x14ac:dyDescent="0.25">
      <c r="A468" t="s">
        <v>9</v>
      </c>
      <c r="B468">
        <v>2016</v>
      </c>
      <c r="C468" t="s">
        <v>37</v>
      </c>
      <c r="D468">
        <v>4</v>
      </c>
      <c r="E468">
        <v>8.3022000799999995E-2</v>
      </c>
      <c r="F468">
        <v>403408</v>
      </c>
      <c r="G468">
        <v>0.99155197719999999</v>
      </c>
      <c r="H468">
        <v>1.9831039500000001E-2</v>
      </c>
      <c r="I468">
        <v>1.9632729148000001</v>
      </c>
      <c r="J468" t="str">
        <f>_xlfn.CONCAT("(",ROUND(tum_age_data[[#This Row],[crude_Rate_CIL]],1),"-",ROUND(tum_age_data[[#This Row],[crude_Rate_CIU]],1),")")</f>
        <v>(0-2)</v>
      </c>
    </row>
    <row r="469" spans="1:10" x14ac:dyDescent="0.25">
      <c r="A469" t="s">
        <v>13</v>
      </c>
      <c r="B469">
        <v>2016</v>
      </c>
      <c r="C469" t="s">
        <v>37</v>
      </c>
      <c r="D469">
        <v>1</v>
      </c>
      <c r="E469">
        <v>2.0755500199999999E-2</v>
      </c>
      <c r="F469">
        <v>403408</v>
      </c>
      <c r="G469">
        <v>0.2478879943</v>
      </c>
      <c r="H469">
        <v>0</v>
      </c>
      <c r="I469">
        <v>0.73374846309999997</v>
      </c>
      <c r="J469" t="str">
        <f>_xlfn.CONCAT("(",ROUND(tum_age_data[[#This Row],[crude_Rate_CIL]],1),"-",ROUND(tum_age_data[[#This Row],[crude_Rate_CIU]],1),")")</f>
        <v>(0-0.7)</v>
      </c>
    </row>
    <row r="470" spans="1:10" x14ac:dyDescent="0.25">
      <c r="A470" t="s">
        <v>17</v>
      </c>
      <c r="B470">
        <v>2016</v>
      </c>
      <c r="C470" t="s">
        <v>37</v>
      </c>
      <c r="D470">
        <v>7</v>
      </c>
      <c r="E470">
        <v>0.1452885015</v>
      </c>
      <c r="F470">
        <v>403408</v>
      </c>
      <c r="G470">
        <v>1.7352159599999999</v>
      </c>
      <c r="H470">
        <v>0.44974998770000002</v>
      </c>
      <c r="I470">
        <v>3.0206819324</v>
      </c>
      <c r="J470" t="str">
        <f>_xlfn.CONCAT("(",ROUND(tum_age_data[[#This Row],[crude_Rate_CIL]],1),"-",ROUND(tum_age_data[[#This Row],[crude_Rate_CIU]],1),")")</f>
        <v>(0.4-3)</v>
      </c>
    </row>
    <row r="471" spans="1:10" x14ac:dyDescent="0.25">
      <c r="A471" t="s">
        <v>23</v>
      </c>
      <c r="B471">
        <v>2016</v>
      </c>
      <c r="C471" t="s">
        <v>38</v>
      </c>
      <c r="D471">
        <v>7</v>
      </c>
      <c r="E471">
        <v>0.1452885015</v>
      </c>
      <c r="F471">
        <v>394646</v>
      </c>
      <c r="G471">
        <v>1.7737415303999999</v>
      </c>
      <c r="H471">
        <v>0.45973541610000002</v>
      </c>
      <c r="I471">
        <v>3.0877476445999998</v>
      </c>
      <c r="J471" t="str">
        <f>_xlfn.CONCAT("(",ROUND(tum_age_data[[#This Row],[crude_Rate_CIL]],1),"-",ROUND(tum_age_data[[#This Row],[crude_Rate_CIU]],1),")")</f>
        <v>(0.5-3.1)</v>
      </c>
    </row>
    <row r="472" spans="1:10" x14ac:dyDescent="0.25">
      <c r="A472" t="s">
        <v>12</v>
      </c>
      <c r="B472">
        <v>2016</v>
      </c>
      <c r="C472" t="s">
        <v>38</v>
      </c>
      <c r="D472">
        <v>5</v>
      </c>
      <c r="E472">
        <v>0.10377750099999999</v>
      </c>
      <c r="F472">
        <v>394646</v>
      </c>
      <c r="G472">
        <v>1.266958236</v>
      </c>
      <c r="H472">
        <v>0.15642037780000001</v>
      </c>
      <c r="I472">
        <v>2.3774960942000001</v>
      </c>
      <c r="J472" t="str">
        <f>_xlfn.CONCAT("(",ROUND(tum_age_data[[#This Row],[crude_Rate_CIL]],1),"-",ROUND(tum_age_data[[#This Row],[crude_Rate_CIU]],1),")")</f>
        <v>(0.2-2.4)</v>
      </c>
    </row>
    <row r="473" spans="1:10" x14ac:dyDescent="0.25">
      <c r="A473" t="s">
        <v>10</v>
      </c>
      <c r="B473">
        <v>2016</v>
      </c>
      <c r="C473" t="s">
        <v>38</v>
      </c>
      <c r="D473">
        <v>4</v>
      </c>
      <c r="E473">
        <v>8.3022000799999995E-2</v>
      </c>
      <c r="F473">
        <v>394646</v>
      </c>
      <c r="G473">
        <v>1.0135665888000001</v>
      </c>
      <c r="H473">
        <v>2.02713318E-2</v>
      </c>
      <c r="I473">
        <v>2.0068618458</v>
      </c>
      <c r="J473" t="str">
        <f>_xlfn.CONCAT("(",ROUND(tum_age_data[[#This Row],[crude_Rate_CIL]],1),"-",ROUND(tum_age_data[[#This Row],[crude_Rate_CIU]],1),")")</f>
        <v>(0-2)</v>
      </c>
    </row>
    <row r="474" spans="1:10" x14ac:dyDescent="0.25">
      <c r="A474" t="s">
        <v>15</v>
      </c>
      <c r="B474">
        <v>2016</v>
      </c>
      <c r="C474" t="s">
        <v>38</v>
      </c>
      <c r="D474">
        <v>4</v>
      </c>
      <c r="E474">
        <v>8.3022000799999995E-2</v>
      </c>
      <c r="F474">
        <v>394646</v>
      </c>
      <c r="G474">
        <v>1.0135665888000001</v>
      </c>
      <c r="H474">
        <v>2.02713318E-2</v>
      </c>
      <c r="I474">
        <v>2.0068618458</v>
      </c>
      <c r="J474" t="str">
        <f>_xlfn.CONCAT("(",ROUND(tum_age_data[[#This Row],[crude_Rate_CIL]],1),"-",ROUND(tum_age_data[[#This Row],[crude_Rate_CIU]],1),")")</f>
        <v>(0-2)</v>
      </c>
    </row>
    <row r="475" spans="1:10" x14ac:dyDescent="0.25">
      <c r="A475" t="s">
        <v>16</v>
      </c>
      <c r="B475">
        <v>2016</v>
      </c>
      <c r="C475" t="s">
        <v>38</v>
      </c>
      <c r="D475">
        <v>1</v>
      </c>
      <c r="E475">
        <v>2.0755500199999999E-2</v>
      </c>
      <c r="F475">
        <v>394646</v>
      </c>
      <c r="G475">
        <v>0.25339164720000001</v>
      </c>
      <c r="H475">
        <v>0</v>
      </c>
      <c r="I475">
        <v>0.75003927569999995</v>
      </c>
      <c r="J475" t="str">
        <f>_xlfn.CONCAT("(",ROUND(tum_age_data[[#This Row],[crude_Rate_CIL]],1),"-",ROUND(tum_age_data[[#This Row],[crude_Rate_CIU]],1),")")</f>
        <v>(0-0.8)</v>
      </c>
    </row>
    <row r="476" spans="1:10" x14ac:dyDescent="0.25">
      <c r="A476" t="s">
        <v>19</v>
      </c>
      <c r="B476">
        <v>2016</v>
      </c>
      <c r="C476" t="s">
        <v>38</v>
      </c>
      <c r="D476">
        <v>1</v>
      </c>
      <c r="E476">
        <v>2.0755500199999999E-2</v>
      </c>
      <c r="F476">
        <v>394646</v>
      </c>
      <c r="G476">
        <v>0.25339164720000001</v>
      </c>
      <c r="H476">
        <v>0</v>
      </c>
      <c r="I476">
        <v>0.75003927569999995</v>
      </c>
      <c r="J476" t="str">
        <f>_xlfn.CONCAT("(",ROUND(tum_age_data[[#This Row],[crude_Rate_CIL]],1),"-",ROUND(tum_age_data[[#This Row],[crude_Rate_CIU]],1),")")</f>
        <v>(0-0.8)</v>
      </c>
    </row>
    <row r="477" spans="1:10" x14ac:dyDescent="0.25">
      <c r="A477" t="s">
        <v>14</v>
      </c>
      <c r="B477">
        <v>2016</v>
      </c>
      <c r="C477" t="s">
        <v>38</v>
      </c>
      <c r="D477">
        <v>2</v>
      </c>
      <c r="E477">
        <v>4.1511000399999998E-2</v>
      </c>
      <c r="F477">
        <v>394646</v>
      </c>
      <c r="G477">
        <v>0.50678329440000003</v>
      </c>
      <c r="H477">
        <v>0</v>
      </c>
      <c r="I477">
        <v>1.2091491064</v>
      </c>
      <c r="J477" t="str">
        <f>_xlfn.CONCAT("(",ROUND(tum_age_data[[#This Row],[crude_Rate_CIL]],1),"-",ROUND(tum_age_data[[#This Row],[crude_Rate_CIU]],1),")")</f>
        <v>(0-1.2)</v>
      </c>
    </row>
    <row r="478" spans="1:10" x14ac:dyDescent="0.25">
      <c r="A478" t="s">
        <v>18</v>
      </c>
      <c r="B478">
        <v>2016</v>
      </c>
      <c r="C478" t="s">
        <v>38</v>
      </c>
      <c r="D478">
        <v>1</v>
      </c>
      <c r="E478">
        <v>2.0755500199999999E-2</v>
      </c>
      <c r="F478">
        <v>394646</v>
      </c>
      <c r="G478">
        <v>0.25339164720000001</v>
      </c>
      <c r="H478">
        <v>0</v>
      </c>
      <c r="I478">
        <v>0.75003927569999995</v>
      </c>
      <c r="J478" t="str">
        <f>_xlfn.CONCAT("(",ROUND(tum_age_data[[#This Row],[crude_Rate_CIL]],1),"-",ROUND(tum_age_data[[#This Row],[crude_Rate_CIU]],1),")")</f>
        <v>(0-0.8)</v>
      </c>
    </row>
    <row r="479" spans="1:10" x14ac:dyDescent="0.25">
      <c r="A479" t="s">
        <v>9</v>
      </c>
      <c r="B479">
        <v>2016</v>
      </c>
      <c r="C479" t="s">
        <v>38</v>
      </c>
      <c r="D479">
        <v>7</v>
      </c>
      <c r="E479">
        <v>0.1452885015</v>
      </c>
      <c r="F479">
        <v>394646</v>
      </c>
      <c r="G479">
        <v>1.7737415303999999</v>
      </c>
      <c r="H479">
        <v>0.45973541610000002</v>
      </c>
      <c r="I479">
        <v>3.0877476445999998</v>
      </c>
      <c r="J479" t="str">
        <f>_xlfn.CONCAT("(",ROUND(tum_age_data[[#This Row],[crude_Rate_CIL]],1),"-",ROUND(tum_age_data[[#This Row],[crude_Rate_CIU]],1),")")</f>
        <v>(0.5-3.1)</v>
      </c>
    </row>
    <row r="480" spans="1:10" x14ac:dyDescent="0.25">
      <c r="A480" t="s">
        <v>13</v>
      </c>
      <c r="B480">
        <v>2016</v>
      </c>
      <c r="C480" t="s">
        <v>38</v>
      </c>
      <c r="D480">
        <v>1</v>
      </c>
      <c r="E480">
        <v>2.0755500199999999E-2</v>
      </c>
      <c r="F480">
        <v>394646</v>
      </c>
      <c r="G480">
        <v>0.25339164720000001</v>
      </c>
      <c r="H480">
        <v>0</v>
      </c>
      <c r="I480">
        <v>0.75003927569999995</v>
      </c>
      <c r="J480" t="str">
        <f>_xlfn.CONCAT("(",ROUND(tum_age_data[[#This Row],[crude_Rate_CIL]],1),"-",ROUND(tum_age_data[[#This Row],[crude_Rate_CIU]],1),")")</f>
        <v>(0-0.8)</v>
      </c>
    </row>
    <row r="481" spans="1:10" x14ac:dyDescent="0.25">
      <c r="A481" t="s">
        <v>17</v>
      </c>
      <c r="B481">
        <v>2016</v>
      </c>
      <c r="C481" t="s">
        <v>38</v>
      </c>
      <c r="D481">
        <v>20</v>
      </c>
      <c r="E481">
        <v>0.41511000419999999</v>
      </c>
      <c r="F481">
        <v>394646</v>
      </c>
      <c r="G481">
        <v>5.0678329440000001</v>
      </c>
      <c r="H481">
        <v>2.8467572274999999</v>
      </c>
      <c r="I481">
        <v>7.2889086603999997</v>
      </c>
      <c r="J481" t="str">
        <f>_xlfn.CONCAT("(",ROUND(tum_age_data[[#This Row],[crude_Rate_CIL]],1),"-",ROUND(tum_age_data[[#This Row],[crude_Rate_CIU]],1),")")</f>
        <v>(2.8-7.3)</v>
      </c>
    </row>
    <row r="482" spans="1:10" x14ac:dyDescent="0.25">
      <c r="A482" t="s">
        <v>22</v>
      </c>
      <c r="B482">
        <v>2016</v>
      </c>
      <c r="C482" t="s">
        <v>38</v>
      </c>
      <c r="D482">
        <v>6</v>
      </c>
      <c r="E482">
        <v>0.12453300119999999</v>
      </c>
      <c r="F482">
        <v>394646</v>
      </c>
      <c r="G482">
        <v>1.5203498832</v>
      </c>
      <c r="H482">
        <v>0.30381661139999999</v>
      </c>
      <c r="I482">
        <v>2.7368831550000001</v>
      </c>
      <c r="J482" t="str">
        <f>_xlfn.CONCAT("(",ROUND(tum_age_data[[#This Row],[crude_Rate_CIL]],1),"-",ROUND(tum_age_data[[#This Row],[crude_Rate_CIU]],1),")")</f>
        <v>(0.3-2.7)</v>
      </c>
    </row>
    <row r="483" spans="1:10" x14ac:dyDescent="0.25">
      <c r="A483" t="s">
        <v>12</v>
      </c>
      <c r="B483">
        <v>2016</v>
      </c>
      <c r="C483" t="s">
        <v>39</v>
      </c>
      <c r="D483">
        <v>7</v>
      </c>
      <c r="E483">
        <v>0.1452885015</v>
      </c>
      <c r="F483">
        <v>351960</v>
      </c>
      <c r="G483">
        <v>1.9888623706999999</v>
      </c>
      <c r="H483">
        <v>0.5154925078</v>
      </c>
      <c r="I483">
        <v>3.4622322337</v>
      </c>
      <c r="J483" t="str">
        <f>_xlfn.CONCAT("(",ROUND(tum_age_data[[#This Row],[crude_Rate_CIL]],1),"-",ROUND(tum_age_data[[#This Row],[crude_Rate_CIU]],1),")")</f>
        <v>(0.5-3.5)</v>
      </c>
    </row>
    <row r="484" spans="1:10" x14ac:dyDescent="0.25">
      <c r="A484" t="s">
        <v>10</v>
      </c>
      <c r="B484">
        <v>2016</v>
      </c>
      <c r="C484" t="s">
        <v>39</v>
      </c>
      <c r="D484">
        <v>15</v>
      </c>
      <c r="E484">
        <v>0.31133250309999999</v>
      </c>
      <c r="F484">
        <v>351960</v>
      </c>
      <c r="G484">
        <v>4.2618479372999998</v>
      </c>
      <c r="H484">
        <v>2.1050553020999998</v>
      </c>
      <c r="I484">
        <v>6.4186405724000002</v>
      </c>
      <c r="J484" t="str">
        <f>_xlfn.CONCAT("(",ROUND(tum_age_data[[#This Row],[crude_Rate_CIL]],1),"-",ROUND(tum_age_data[[#This Row],[crude_Rate_CIU]],1),")")</f>
        <v>(2.1-6.4)</v>
      </c>
    </row>
    <row r="485" spans="1:10" x14ac:dyDescent="0.25">
      <c r="A485" t="s">
        <v>22</v>
      </c>
      <c r="B485">
        <v>2016</v>
      </c>
      <c r="C485" t="s">
        <v>39</v>
      </c>
      <c r="D485">
        <v>9</v>
      </c>
      <c r="E485">
        <v>0.1867995019</v>
      </c>
      <c r="F485">
        <v>351960</v>
      </c>
      <c r="G485">
        <v>2.5571087624</v>
      </c>
      <c r="H485">
        <v>0.88646437099999997</v>
      </c>
      <c r="I485">
        <v>4.2277531538000002</v>
      </c>
      <c r="J485" t="str">
        <f>_xlfn.CONCAT("(",ROUND(tum_age_data[[#This Row],[crude_Rate_CIL]],1),"-",ROUND(tum_age_data[[#This Row],[crude_Rate_CIU]],1),")")</f>
        <v>(0.9-4.2)</v>
      </c>
    </row>
    <row r="486" spans="1:10" x14ac:dyDescent="0.25">
      <c r="A486" t="s">
        <v>15</v>
      </c>
      <c r="B486">
        <v>2016</v>
      </c>
      <c r="C486" t="s">
        <v>39</v>
      </c>
      <c r="D486">
        <v>2</v>
      </c>
      <c r="E486">
        <v>4.1511000399999998E-2</v>
      </c>
      <c r="F486">
        <v>351960</v>
      </c>
      <c r="G486">
        <v>0.56824639160000001</v>
      </c>
      <c r="H486">
        <v>0</v>
      </c>
      <c r="I486">
        <v>1.3557957104</v>
      </c>
      <c r="J486" t="str">
        <f>_xlfn.CONCAT("(",ROUND(tum_age_data[[#This Row],[crude_Rate_CIL]],1),"-",ROUND(tum_age_data[[#This Row],[crude_Rate_CIU]],1),")")</f>
        <v>(0-1.4)</v>
      </c>
    </row>
    <row r="487" spans="1:10" x14ac:dyDescent="0.25">
      <c r="A487" t="s">
        <v>16</v>
      </c>
      <c r="B487">
        <v>2016</v>
      </c>
      <c r="C487" t="s">
        <v>39</v>
      </c>
      <c r="D487">
        <v>1</v>
      </c>
      <c r="E487">
        <v>2.0755500199999999E-2</v>
      </c>
      <c r="F487">
        <v>351960</v>
      </c>
      <c r="G487">
        <v>0.28412319580000001</v>
      </c>
      <c r="H487">
        <v>0</v>
      </c>
      <c r="I487">
        <v>0.84100465960000004</v>
      </c>
      <c r="J487" t="str">
        <f>_xlfn.CONCAT("(",ROUND(tum_age_data[[#This Row],[crude_Rate_CIL]],1),"-",ROUND(tum_age_data[[#This Row],[crude_Rate_CIU]],1),")")</f>
        <v>(0-0.8)</v>
      </c>
    </row>
    <row r="488" spans="1:10" x14ac:dyDescent="0.25">
      <c r="A488" t="s">
        <v>21</v>
      </c>
      <c r="B488">
        <v>2016</v>
      </c>
      <c r="C488" t="s">
        <v>39</v>
      </c>
      <c r="D488">
        <v>1</v>
      </c>
      <c r="E488">
        <v>2.0755500199999999E-2</v>
      </c>
      <c r="F488">
        <v>351960</v>
      </c>
      <c r="G488">
        <v>0.28412319580000001</v>
      </c>
      <c r="H488">
        <v>0</v>
      </c>
      <c r="I488">
        <v>0.84100465960000004</v>
      </c>
      <c r="J488" t="str">
        <f>_xlfn.CONCAT("(",ROUND(tum_age_data[[#This Row],[crude_Rate_CIL]],1),"-",ROUND(tum_age_data[[#This Row],[crude_Rate_CIU]],1),")")</f>
        <v>(0-0.8)</v>
      </c>
    </row>
    <row r="489" spans="1:10" x14ac:dyDescent="0.25">
      <c r="A489" t="s">
        <v>20</v>
      </c>
      <c r="B489">
        <v>2016</v>
      </c>
      <c r="C489" t="s">
        <v>39</v>
      </c>
      <c r="D489">
        <v>4</v>
      </c>
      <c r="E489">
        <v>8.3022000799999995E-2</v>
      </c>
      <c r="F489">
        <v>351960</v>
      </c>
      <c r="G489">
        <v>1.1364927833</v>
      </c>
      <c r="H489">
        <v>2.2729855699999999E-2</v>
      </c>
      <c r="I489">
        <v>2.2502557108999999</v>
      </c>
      <c r="J489" t="str">
        <f>_xlfn.CONCAT("(",ROUND(tum_age_data[[#This Row],[crude_Rate_CIL]],1),"-",ROUND(tum_age_data[[#This Row],[crude_Rate_CIU]],1),")")</f>
        <v>(0-2.3)</v>
      </c>
    </row>
    <row r="490" spans="1:10" x14ac:dyDescent="0.25">
      <c r="A490" t="s">
        <v>19</v>
      </c>
      <c r="B490">
        <v>2016</v>
      </c>
      <c r="C490" t="s">
        <v>39</v>
      </c>
      <c r="D490">
        <v>2</v>
      </c>
      <c r="E490">
        <v>4.1511000399999998E-2</v>
      </c>
      <c r="F490">
        <v>351960</v>
      </c>
      <c r="G490">
        <v>0.56824639160000001</v>
      </c>
      <c r="H490">
        <v>0</v>
      </c>
      <c r="I490">
        <v>1.3557957104</v>
      </c>
      <c r="J490" t="str">
        <f>_xlfn.CONCAT("(",ROUND(tum_age_data[[#This Row],[crude_Rate_CIL]],1),"-",ROUND(tum_age_data[[#This Row],[crude_Rate_CIU]],1),")")</f>
        <v>(0-1.4)</v>
      </c>
    </row>
    <row r="491" spans="1:10" x14ac:dyDescent="0.25">
      <c r="A491" t="s">
        <v>14</v>
      </c>
      <c r="B491">
        <v>2016</v>
      </c>
      <c r="C491" t="s">
        <v>39</v>
      </c>
      <c r="D491">
        <v>2</v>
      </c>
      <c r="E491">
        <v>4.1511000399999998E-2</v>
      </c>
      <c r="F491">
        <v>351960</v>
      </c>
      <c r="G491">
        <v>0.56824639160000001</v>
      </c>
      <c r="H491">
        <v>0</v>
      </c>
      <c r="I491">
        <v>1.3557957104</v>
      </c>
      <c r="J491" t="str">
        <f>_xlfn.CONCAT("(",ROUND(tum_age_data[[#This Row],[crude_Rate_CIL]],1),"-",ROUND(tum_age_data[[#This Row],[crude_Rate_CIU]],1),")")</f>
        <v>(0-1.4)</v>
      </c>
    </row>
    <row r="492" spans="1:10" x14ac:dyDescent="0.25">
      <c r="A492" t="s">
        <v>23</v>
      </c>
      <c r="B492">
        <v>2016</v>
      </c>
      <c r="C492" t="s">
        <v>39</v>
      </c>
      <c r="D492">
        <v>11</v>
      </c>
      <c r="E492">
        <v>0.2283105023</v>
      </c>
      <c r="F492">
        <v>351960</v>
      </c>
      <c r="G492">
        <v>3.1253551540000002</v>
      </c>
      <c r="H492">
        <v>1.2783882859</v>
      </c>
      <c r="I492">
        <v>4.9723220221000002</v>
      </c>
      <c r="J492" t="str">
        <f>_xlfn.CONCAT("(",ROUND(tum_age_data[[#This Row],[crude_Rate_CIL]],1),"-",ROUND(tum_age_data[[#This Row],[crude_Rate_CIU]],1),")")</f>
        <v>(1.3-5)</v>
      </c>
    </row>
    <row r="493" spans="1:10" x14ac:dyDescent="0.25">
      <c r="A493" t="s">
        <v>9</v>
      </c>
      <c r="B493">
        <v>2016</v>
      </c>
      <c r="C493" t="s">
        <v>39</v>
      </c>
      <c r="D493">
        <v>25</v>
      </c>
      <c r="E493">
        <v>0.51888750520000004</v>
      </c>
      <c r="F493">
        <v>351960</v>
      </c>
      <c r="G493">
        <v>7.1030798953999996</v>
      </c>
      <c r="H493">
        <v>4.3186725764</v>
      </c>
      <c r="I493">
        <v>9.8874872145000001</v>
      </c>
      <c r="J493" t="str">
        <f>_xlfn.CONCAT("(",ROUND(tum_age_data[[#This Row],[crude_Rate_CIL]],1),"-",ROUND(tum_age_data[[#This Row],[crude_Rate_CIU]],1),")")</f>
        <v>(4.3-9.9)</v>
      </c>
    </row>
    <row r="494" spans="1:10" x14ac:dyDescent="0.25">
      <c r="A494" t="s">
        <v>18</v>
      </c>
      <c r="B494">
        <v>2016</v>
      </c>
      <c r="C494" t="s">
        <v>39</v>
      </c>
      <c r="D494">
        <v>5</v>
      </c>
      <c r="E494">
        <v>0.10377750099999999</v>
      </c>
      <c r="F494">
        <v>351960</v>
      </c>
      <c r="G494">
        <v>1.4206159790999999</v>
      </c>
      <c r="H494">
        <v>0.17539117060000001</v>
      </c>
      <c r="I494">
        <v>2.6658407876000001</v>
      </c>
      <c r="J494" t="str">
        <f>_xlfn.CONCAT("(",ROUND(tum_age_data[[#This Row],[crude_Rate_CIL]],1),"-",ROUND(tum_age_data[[#This Row],[crude_Rate_CIU]],1),")")</f>
        <v>(0.2-2.7)</v>
      </c>
    </row>
    <row r="495" spans="1:10" x14ac:dyDescent="0.25">
      <c r="A495" t="s">
        <v>13</v>
      </c>
      <c r="B495">
        <v>2016</v>
      </c>
      <c r="C495" t="s">
        <v>39</v>
      </c>
      <c r="D495">
        <v>3</v>
      </c>
      <c r="E495">
        <v>6.2266500599999997E-2</v>
      </c>
      <c r="F495">
        <v>351960</v>
      </c>
      <c r="G495">
        <v>0.85236958750000003</v>
      </c>
      <c r="H495">
        <v>0</v>
      </c>
      <c r="I495">
        <v>1.8169165765999999</v>
      </c>
      <c r="J495" t="str">
        <f>_xlfn.CONCAT("(",ROUND(tum_age_data[[#This Row],[crude_Rate_CIL]],1),"-",ROUND(tum_age_data[[#This Row],[crude_Rate_CIU]],1),")")</f>
        <v>(0-1.8)</v>
      </c>
    </row>
    <row r="496" spans="1:10" x14ac:dyDescent="0.25">
      <c r="A496" t="s">
        <v>17</v>
      </c>
      <c r="B496">
        <v>2016</v>
      </c>
      <c r="C496" t="s">
        <v>39</v>
      </c>
      <c r="D496">
        <v>38</v>
      </c>
      <c r="E496">
        <v>0.78870900789999998</v>
      </c>
      <c r="F496">
        <v>351960</v>
      </c>
      <c r="G496">
        <v>10.796681441</v>
      </c>
      <c r="H496">
        <v>7.3638335475999996</v>
      </c>
      <c r="I496">
        <v>14.229529335000001</v>
      </c>
      <c r="J496" t="str">
        <f>_xlfn.CONCAT("(",ROUND(tum_age_data[[#This Row],[crude_Rate_CIL]],1),"-",ROUND(tum_age_data[[#This Row],[crude_Rate_CIU]],1),")")</f>
        <v>(7.4-14.2)</v>
      </c>
    </row>
    <row r="497" spans="1:10" x14ac:dyDescent="0.25">
      <c r="A497" t="s">
        <v>23</v>
      </c>
      <c r="B497">
        <v>2016</v>
      </c>
      <c r="C497" t="s">
        <v>40</v>
      </c>
      <c r="D497">
        <v>17</v>
      </c>
      <c r="E497">
        <v>0.35284350349999999</v>
      </c>
      <c r="F497">
        <v>254595</v>
      </c>
      <c r="G497">
        <v>6.6772717452999997</v>
      </c>
      <c r="H497">
        <v>3.5030982437999998</v>
      </c>
      <c r="I497">
        <v>9.8514452468000009</v>
      </c>
      <c r="J497" t="str">
        <f>_xlfn.CONCAT("(",ROUND(tum_age_data[[#This Row],[crude_Rate_CIL]],1),"-",ROUND(tum_age_data[[#This Row],[crude_Rate_CIU]],1),")")</f>
        <v>(3.5-9.9)</v>
      </c>
    </row>
    <row r="498" spans="1:10" x14ac:dyDescent="0.25">
      <c r="A498" t="s">
        <v>10</v>
      </c>
      <c r="B498">
        <v>2016</v>
      </c>
      <c r="C498" t="s">
        <v>40</v>
      </c>
      <c r="D498">
        <v>15</v>
      </c>
      <c r="E498">
        <v>0.31133250309999999</v>
      </c>
      <c r="F498">
        <v>254595</v>
      </c>
      <c r="G498">
        <v>5.8917103634999997</v>
      </c>
      <c r="H498">
        <v>2.9100935373999999</v>
      </c>
      <c r="I498">
        <v>8.8733271896999995</v>
      </c>
      <c r="J498" t="str">
        <f>_xlfn.CONCAT("(",ROUND(tum_age_data[[#This Row],[crude_Rate_CIL]],1),"-",ROUND(tum_age_data[[#This Row],[crude_Rate_CIU]],1),")")</f>
        <v>(2.9-8.9)</v>
      </c>
    </row>
    <row r="499" spans="1:10" x14ac:dyDescent="0.25">
      <c r="A499" t="s">
        <v>12</v>
      </c>
      <c r="B499">
        <v>2016</v>
      </c>
      <c r="C499" t="s">
        <v>40</v>
      </c>
      <c r="D499">
        <v>2</v>
      </c>
      <c r="E499">
        <v>4.1511000399999998E-2</v>
      </c>
      <c r="F499">
        <v>254595</v>
      </c>
      <c r="G499">
        <v>0.78556138180000001</v>
      </c>
      <c r="H499">
        <v>0</v>
      </c>
      <c r="I499">
        <v>1.8742939108000001</v>
      </c>
      <c r="J499" t="str">
        <f>_xlfn.CONCAT("(",ROUND(tum_age_data[[#This Row],[crude_Rate_CIL]],1),"-",ROUND(tum_age_data[[#This Row],[crude_Rate_CIU]],1),")")</f>
        <v>(0-1.9)</v>
      </c>
    </row>
    <row r="500" spans="1:10" x14ac:dyDescent="0.25">
      <c r="A500" t="s">
        <v>20</v>
      </c>
      <c r="B500">
        <v>2016</v>
      </c>
      <c r="C500" t="s">
        <v>40</v>
      </c>
      <c r="D500">
        <v>2</v>
      </c>
      <c r="E500">
        <v>4.1511000399999998E-2</v>
      </c>
      <c r="F500">
        <v>254595</v>
      </c>
      <c r="G500">
        <v>0.78556138180000001</v>
      </c>
      <c r="H500">
        <v>0</v>
      </c>
      <c r="I500">
        <v>1.8742939108000001</v>
      </c>
      <c r="J500" t="str">
        <f>_xlfn.CONCAT("(",ROUND(tum_age_data[[#This Row],[crude_Rate_CIL]],1),"-",ROUND(tum_age_data[[#This Row],[crude_Rate_CIU]],1),")")</f>
        <v>(0-1.9)</v>
      </c>
    </row>
    <row r="501" spans="1:10" x14ac:dyDescent="0.25">
      <c r="A501" t="s">
        <v>22</v>
      </c>
      <c r="B501">
        <v>2016</v>
      </c>
      <c r="C501" t="s">
        <v>40</v>
      </c>
      <c r="D501">
        <v>13</v>
      </c>
      <c r="E501">
        <v>0.26982150269999999</v>
      </c>
      <c r="F501">
        <v>254595</v>
      </c>
      <c r="G501">
        <v>5.1061489816999996</v>
      </c>
      <c r="H501">
        <v>2.3304147764000001</v>
      </c>
      <c r="I501">
        <v>7.8818831869999997</v>
      </c>
      <c r="J501" t="str">
        <f>_xlfn.CONCAT("(",ROUND(tum_age_data[[#This Row],[crude_Rate_CIL]],1),"-",ROUND(tum_age_data[[#This Row],[crude_Rate_CIU]],1),")")</f>
        <v>(2.3-7.9)</v>
      </c>
    </row>
    <row r="502" spans="1:10" x14ac:dyDescent="0.25">
      <c r="A502" t="s">
        <v>15</v>
      </c>
      <c r="B502">
        <v>2016</v>
      </c>
      <c r="C502" t="s">
        <v>40</v>
      </c>
      <c r="D502">
        <v>2</v>
      </c>
      <c r="E502">
        <v>4.1511000399999998E-2</v>
      </c>
      <c r="F502">
        <v>254595</v>
      </c>
      <c r="G502">
        <v>0.78556138180000001</v>
      </c>
      <c r="H502">
        <v>0</v>
      </c>
      <c r="I502">
        <v>1.8742939108000001</v>
      </c>
      <c r="J502" t="str">
        <f>_xlfn.CONCAT("(",ROUND(tum_age_data[[#This Row],[crude_Rate_CIL]],1),"-",ROUND(tum_age_data[[#This Row],[crude_Rate_CIU]],1),")")</f>
        <v>(0-1.9)</v>
      </c>
    </row>
    <row r="503" spans="1:10" x14ac:dyDescent="0.25">
      <c r="A503" t="s">
        <v>21</v>
      </c>
      <c r="B503">
        <v>2016</v>
      </c>
      <c r="C503" t="s">
        <v>40</v>
      </c>
      <c r="D503">
        <v>3</v>
      </c>
      <c r="E503">
        <v>6.2266500599999997E-2</v>
      </c>
      <c r="F503">
        <v>254595</v>
      </c>
      <c r="G503">
        <v>1.1783420727</v>
      </c>
      <c r="H503">
        <v>0</v>
      </c>
      <c r="I503">
        <v>2.5117616538999998</v>
      </c>
      <c r="J503" t="str">
        <f>_xlfn.CONCAT("(",ROUND(tum_age_data[[#This Row],[crude_Rate_CIL]],1),"-",ROUND(tum_age_data[[#This Row],[crude_Rate_CIU]],1),")")</f>
        <v>(0-2.5)</v>
      </c>
    </row>
    <row r="504" spans="1:10" x14ac:dyDescent="0.25">
      <c r="A504" t="s">
        <v>11</v>
      </c>
      <c r="B504">
        <v>2016</v>
      </c>
      <c r="C504" t="s">
        <v>40</v>
      </c>
      <c r="D504">
        <v>4</v>
      </c>
      <c r="E504">
        <v>8.3022000799999995E-2</v>
      </c>
      <c r="F504">
        <v>254595</v>
      </c>
      <c r="G504">
        <v>1.5711227636</v>
      </c>
      <c r="H504">
        <v>3.1422455299999999E-2</v>
      </c>
      <c r="I504">
        <v>3.1108230719000001</v>
      </c>
      <c r="J504" t="str">
        <f>_xlfn.CONCAT("(",ROUND(tum_age_data[[#This Row],[crude_Rate_CIL]],1),"-",ROUND(tum_age_data[[#This Row],[crude_Rate_CIU]],1),")")</f>
        <v>(0-3.1)</v>
      </c>
    </row>
    <row r="505" spans="1:10" x14ac:dyDescent="0.25">
      <c r="A505" t="s">
        <v>16</v>
      </c>
      <c r="B505">
        <v>2016</v>
      </c>
      <c r="C505" t="s">
        <v>40</v>
      </c>
      <c r="D505">
        <v>1</v>
      </c>
      <c r="E505">
        <v>2.0755500199999999E-2</v>
      </c>
      <c r="F505">
        <v>254595</v>
      </c>
      <c r="G505">
        <v>0.39278069090000001</v>
      </c>
      <c r="H505">
        <v>0</v>
      </c>
      <c r="I505">
        <v>1.1626308451</v>
      </c>
      <c r="J505" t="str">
        <f>_xlfn.CONCAT("(",ROUND(tum_age_data[[#This Row],[crude_Rate_CIL]],1),"-",ROUND(tum_age_data[[#This Row],[crude_Rate_CIU]],1),")")</f>
        <v>(0-1.2)</v>
      </c>
    </row>
    <row r="506" spans="1:10" x14ac:dyDescent="0.25">
      <c r="A506" t="s">
        <v>14</v>
      </c>
      <c r="B506">
        <v>2016</v>
      </c>
      <c r="C506" t="s">
        <v>40</v>
      </c>
      <c r="D506">
        <v>1</v>
      </c>
      <c r="E506">
        <v>2.0755500199999999E-2</v>
      </c>
      <c r="F506">
        <v>254595</v>
      </c>
      <c r="G506">
        <v>0.39278069090000001</v>
      </c>
      <c r="H506">
        <v>0</v>
      </c>
      <c r="I506">
        <v>1.1626308451</v>
      </c>
      <c r="J506" t="str">
        <f>_xlfn.CONCAT("(",ROUND(tum_age_data[[#This Row],[crude_Rate_CIL]],1),"-",ROUND(tum_age_data[[#This Row],[crude_Rate_CIU]],1),")")</f>
        <v>(0-1.2)</v>
      </c>
    </row>
    <row r="507" spans="1:10" x14ac:dyDescent="0.25">
      <c r="A507" t="s">
        <v>9</v>
      </c>
      <c r="B507">
        <v>2016</v>
      </c>
      <c r="C507" t="s">
        <v>40</v>
      </c>
      <c r="D507">
        <v>29</v>
      </c>
      <c r="E507">
        <v>0.60190950600000004</v>
      </c>
      <c r="F507">
        <v>254595</v>
      </c>
      <c r="G507">
        <v>11.390640036000001</v>
      </c>
      <c r="H507">
        <v>7.2448700792</v>
      </c>
      <c r="I507">
        <v>15.536409992999999</v>
      </c>
      <c r="J507" t="str">
        <f>_xlfn.CONCAT("(",ROUND(tum_age_data[[#This Row],[crude_Rate_CIL]],1),"-",ROUND(tum_age_data[[#This Row],[crude_Rate_CIU]],1),")")</f>
        <v>(7.2-15.5)</v>
      </c>
    </row>
    <row r="508" spans="1:10" x14ac:dyDescent="0.25">
      <c r="A508" t="s">
        <v>18</v>
      </c>
      <c r="B508">
        <v>2016</v>
      </c>
      <c r="C508" t="s">
        <v>40</v>
      </c>
      <c r="D508">
        <v>9</v>
      </c>
      <c r="E508">
        <v>0.1867995019</v>
      </c>
      <c r="F508">
        <v>254595</v>
      </c>
      <c r="G508">
        <v>3.5350262181000001</v>
      </c>
      <c r="H508">
        <v>1.2254757556</v>
      </c>
      <c r="I508">
        <v>5.8445766806000004</v>
      </c>
      <c r="J508" t="str">
        <f>_xlfn.CONCAT("(",ROUND(tum_age_data[[#This Row],[crude_Rate_CIL]],1),"-",ROUND(tum_age_data[[#This Row],[crude_Rate_CIU]],1),")")</f>
        <v>(1.2-5.8)</v>
      </c>
    </row>
    <row r="509" spans="1:10" x14ac:dyDescent="0.25">
      <c r="A509" t="s">
        <v>19</v>
      </c>
      <c r="B509">
        <v>2016</v>
      </c>
      <c r="C509" t="s">
        <v>40</v>
      </c>
      <c r="D509">
        <v>1</v>
      </c>
      <c r="E509">
        <v>2.0755500199999999E-2</v>
      </c>
      <c r="F509">
        <v>254595</v>
      </c>
      <c r="G509">
        <v>0.39278069090000001</v>
      </c>
      <c r="H509">
        <v>0</v>
      </c>
      <c r="I509">
        <v>1.1626308451</v>
      </c>
      <c r="J509" t="str">
        <f>_xlfn.CONCAT("(",ROUND(tum_age_data[[#This Row],[crude_Rate_CIL]],1),"-",ROUND(tum_age_data[[#This Row],[crude_Rate_CIU]],1),")")</f>
        <v>(0-1.2)</v>
      </c>
    </row>
    <row r="510" spans="1:10" x14ac:dyDescent="0.25">
      <c r="A510" t="s">
        <v>13</v>
      </c>
      <c r="B510">
        <v>2016</v>
      </c>
      <c r="C510" t="s">
        <v>40</v>
      </c>
      <c r="D510">
        <v>1</v>
      </c>
      <c r="E510">
        <v>2.0755500199999999E-2</v>
      </c>
      <c r="F510">
        <v>254595</v>
      </c>
      <c r="G510">
        <v>0.39278069090000001</v>
      </c>
      <c r="H510">
        <v>0</v>
      </c>
      <c r="I510">
        <v>1.1626308451</v>
      </c>
      <c r="J510" t="str">
        <f>_xlfn.CONCAT("(",ROUND(tum_age_data[[#This Row],[crude_Rate_CIL]],1),"-",ROUND(tum_age_data[[#This Row],[crude_Rate_CIU]],1),")")</f>
        <v>(0-1.2)</v>
      </c>
    </row>
    <row r="511" spans="1:10" x14ac:dyDescent="0.25">
      <c r="A511" t="s">
        <v>17</v>
      </c>
      <c r="B511">
        <v>2016</v>
      </c>
      <c r="C511" t="s">
        <v>40</v>
      </c>
      <c r="D511">
        <v>20</v>
      </c>
      <c r="E511">
        <v>0.41511000419999999</v>
      </c>
      <c r="F511">
        <v>254595</v>
      </c>
      <c r="G511">
        <v>7.8556138180000001</v>
      </c>
      <c r="H511">
        <v>4.4127392635999998</v>
      </c>
      <c r="I511">
        <v>11.298488372</v>
      </c>
      <c r="J511" t="str">
        <f>_xlfn.CONCAT("(",ROUND(tum_age_data[[#This Row],[crude_Rate_CIL]],1),"-",ROUND(tum_age_data[[#This Row],[crude_Rate_CIU]],1),")")</f>
        <v>(4.4-11.3)</v>
      </c>
    </row>
    <row r="512" spans="1:10" x14ac:dyDescent="0.25">
      <c r="A512" t="s">
        <v>10</v>
      </c>
      <c r="B512">
        <v>2016</v>
      </c>
      <c r="C512" t="s">
        <v>41</v>
      </c>
      <c r="D512">
        <v>6</v>
      </c>
      <c r="E512">
        <v>0.12453300119999999</v>
      </c>
      <c r="F512">
        <v>117805</v>
      </c>
      <c r="G512">
        <v>5.0931624294000004</v>
      </c>
      <c r="H512">
        <v>1.0177837139000001</v>
      </c>
      <c r="I512">
        <v>9.1685411450000007</v>
      </c>
      <c r="J512" t="str">
        <f>_xlfn.CONCAT("(",ROUND(tum_age_data[[#This Row],[crude_Rate_CIL]],1),"-",ROUND(tum_age_data[[#This Row],[crude_Rate_CIU]],1),")")</f>
        <v>(1-9.2)</v>
      </c>
    </row>
    <row r="513" spans="1:10" x14ac:dyDescent="0.25">
      <c r="A513" t="s">
        <v>12</v>
      </c>
      <c r="B513">
        <v>2016</v>
      </c>
      <c r="C513" t="s">
        <v>41</v>
      </c>
      <c r="D513">
        <v>2</v>
      </c>
      <c r="E513">
        <v>4.1511000399999998E-2</v>
      </c>
      <c r="F513">
        <v>117805</v>
      </c>
      <c r="G513">
        <v>1.6977208098000001</v>
      </c>
      <c r="H513">
        <v>0</v>
      </c>
      <c r="I513">
        <v>4.0506418083</v>
      </c>
      <c r="J513" t="str">
        <f>_xlfn.CONCAT("(",ROUND(tum_age_data[[#This Row],[crude_Rate_CIL]],1),"-",ROUND(tum_age_data[[#This Row],[crude_Rate_CIU]],1),")")</f>
        <v>(0-4.1)</v>
      </c>
    </row>
    <row r="514" spans="1:10" x14ac:dyDescent="0.25">
      <c r="A514" t="s">
        <v>23</v>
      </c>
      <c r="B514">
        <v>2016</v>
      </c>
      <c r="C514" t="s">
        <v>41</v>
      </c>
      <c r="D514">
        <v>9</v>
      </c>
      <c r="E514">
        <v>0.1867995019</v>
      </c>
      <c r="F514">
        <v>117805</v>
      </c>
      <c r="G514">
        <v>7.6397436442000002</v>
      </c>
      <c r="H514">
        <v>2.6484444633000002</v>
      </c>
      <c r="I514">
        <v>12.631042825</v>
      </c>
      <c r="J514" t="str">
        <f>_xlfn.CONCAT("(",ROUND(tum_age_data[[#This Row],[crude_Rate_CIL]],1),"-",ROUND(tum_age_data[[#This Row],[crude_Rate_CIU]],1),")")</f>
        <v>(2.6-12.6)</v>
      </c>
    </row>
    <row r="515" spans="1:10" x14ac:dyDescent="0.25">
      <c r="A515" t="s">
        <v>22</v>
      </c>
      <c r="B515">
        <v>2016</v>
      </c>
      <c r="C515" t="s">
        <v>41</v>
      </c>
      <c r="D515">
        <v>4</v>
      </c>
      <c r="E515">
        <v>8.3022000799999995E-2</v>
      </c>
      <c r="F515">
        <v>117805</v>
      </c>
      <c r="G515">
        <v>3.3954416196000001</v>
      </c>
      <c r="H515">
        <v>6.7908832399999994E-2</v>
      </c>
      <c r="I515">
        <v>6.7229744068999997</v>
      </c>
      <c r="J515" t="str">
        <f>_xlfn.CONCAT("(",ROUND(tum_age_data[[#This Row],[crude_Rate_CIL]],1),"-",ROUND(tum_age_data[[#This Row],[crude_Rate_CIU]],1),")")</f>
        <v>(0.1-6.7)</v>
      </c>
    </row>
    <row r="516" spans="1:10" x14ac:dyDescent="0.25">
      <c r="A516" t="s">
        <v>15</v>
      </c>
      <c r="B516">
        <v>2016</v>
      </c>
      <c r="C516" t="s">
        <v>41</v>
      </c>
      <c r="D516">
        <v>10</v>
      </c>
      <c r="E516">
        <v>0.2075550021</v>
      </c>
      <c r="F516">
        <v>117805</v>
      </c>
      <c r="G516">
        <v>8.4886040490999992</v>
      </c>
      <c r="H516">
        <v>3.2273127507999999</v>
      </c>
      <c r="I516">
        <v>13.749895347000001</v>
      </c>
      <c r="J516" t="str">
        <f>_xlfn.CONCAT("(",ROUND(tum_age_data[[#This Row],[crude_Rate_CIL]],1),"-",ROUND(tum_age_data[[#This Row],[crude_Rate_CIU]],1),")")</f>
        <v>(3.2-13.7)</v>
      </c>
    </row>
    <row r="517" spans="1:10" x14ac:dyDescent="0.25">
      <c r="A517" t="s">
        <v>20</v>
      </c>
      <c r="B517">
        <v>2016</v>
      </c>
      <c r="C517" t="s">
        <v>41</v>
      </c>
      <c r="D517">
        <v>1</v>
      </c>
      <c r="E517">
        <v>2.0755500199999999E-2</v>
      </c>
      <c r="F517">
        <v>117805</v>
      </c>
      <c r="G517">
        <v>0.84886040490000003</v>
      </c>
      <c r="H517">
        <v>0</v>
      </c>
      <c r="I517">
        <v>2.5126267984999999</v>
      </c>
      <c r="J517" t="str">
        <f>_xlfn.CONCAT("(",ROUND(tum_age_data[[#This Row],[crude_Rate_CIL]],1),"-",ROUND(tum_age_data[[#This Row],[crude_Rate_CIU]],1),")")</f>
        <v>(0-2.5)</v>
      </c>
    </row>
    <row r="518" spans="1:10" x14ac:dyDescent="0.25">
      <c r="A518" t="s">
        <v>19</v>
      </c>
      <c r="B518">
        <v>2016</v>
      </c>
      <c r="C518" t="s">
        <v>41</v>
      </c>
      <c r="D518">
        <v>2</v>
      </c>
      <c r="E518">
        <v>4.1511000399999998E-2</v>
      </c>
      <c r="F518">
        <v>117805</v>
      </c>
      <c r="G518">
        <v>1.6977208098000001</v>
      </c>
      <c r="H518">
        <v>0</v>
      </c>
      <c r="I518">
        <v>4.0506418083</v>
      </c>
      <c r="J518" t="str">
        <f>_xlfn.CONCAT("(",ROUND(tum_age_data[[#This Row],[crude_Rate_CIL]],1),"-",ROUND(tum_age_data[[#This Row],[crude_Rate_CIU]],1),")")</f>
        <v>(0-4.1)</v>
      </c>
    </row>
    <row r="519" spans="1:10" x14ac:dyDescent="0.25">
      <c r="A519" t="s">
        <v>14</v>
      </c>
      <c r="B519">
        <v>2016</v>
      </c>
      <c r="C519" t="s">
        <v>41</v>
      </c>
      <c r="D519">
        <v>2</v>
      </c>
      <c r="E519">
        <v>4.1511000399999998E-2</v>
      </c>
      <c r="F519">
        <v>117805</v>
      </c>
      <c r="G519">
        <v>1.6977208098000001</v>
      </c>
      <c r="H519">
        <v>0</v>
      </c>
      <c r="I519">
        <v>4.0506418083</v>
      </c>
      <c r="J519" t="str">
        <f>_xlfn.CONCAT("(",ROUND(tum_age_data[[#This Row],[crude_Rate_CIL]],1),"-",ROUND(tum_age_data[[#This Row],[crude_Rate_CIU]],1),")")</f>
        <v>(0-4.1)</v>
      </c>
    </row>
    <row r="520" spans="1:10" x14ac:dyDescent="0.25">
      <c r="A520" t="s">
        <v>9</v>
      </c>
      <c r="B520">
        <v>2016</v>
      </c>
      <c r="C520" t="s">
        <v>41</v>
      </c>
      <c r="D520">
        <v>13</v>
      </c>
      <c r="E520">
        <v>0.26982150269999999</v>
      </c>
      <c r="F520">
        <v>117805</v>
      </c>
      <c r="G520">
        <v>11.035185264000001</v>
      </c>
      <c r="H520">
        <v>5.0363902211999996</v>
      </c>
      <c r="I520">
        <v>17.033980306</v>
      </c>
      <c r="J520" t="str">
        <f>_xlfn.CONCAT("(",ROUND(tum_age_data[[#This Row],[crude_Rate_CIL]],1),"-",ROUND(tum_age_data[[#This Row],[crude_Rate_CIU]],1),")")</f>
        <v>(5-17)</v>
      </c>
    </row>
    <row r="521" spans="1:10" x14ac:dyDescent="0.25">
      <c r="A521" t="s">
        <v>16</v>
      </c>
      <c r="B521">
        <v>2016</v>
      </c>
      <c r="C521" t="s">
        <v>41</v>
      </c>
      <c r="D521">
        <v>1</v>
      </c>
      <c r="E521">
        <v>2.0755500199999999E-2</v>
      </c>
      <c r="F521">
        <v>117805</v>
      </c>
      <c r="G521">
        <v>0.84886040490000003</v>
      </c>
      <c r="H521">
        <v>0</v>
      </c>
      <c r="I521">
        <v>2.5126267984999999</v>
      </c>
      <c r="J521" t="str">
        <f>_xlfn.CONCAT("(",ROUND(tum_age_data[[#This Row],[crude_Rate_CIL]],1),"-",ROUND(tum_age_data[[#This Row],[crude_Rate_CIU]],1),")")</f>
        <v>(0-2.5)</v>
      </c>
    </row>
    <row r="522" spans="1:10" x14ac:dyDescent="0.25">
      <c r="A522" t="s">
        <v>18</v>
      </c>
      <c r="B522">
        <v>2016</v>
      </c>
      <c r="C522" t="s">
        <v>41</v>
      </c>
      <c r="D522">
        <v>2</v>
      </c>
      <c r="E522">
        <v>4.1511000399999998E-2</v>
      </c>
      <c r="F522">
        <v>117805</v>
      </c>
      <c r="G522">
        <v>1.6977208098000001</v>
      </c>
      <c r="H522">
        <v>0</v>
      </c>
      <c r="I522">
        <v>4.0506418083</v>
      </c>
      <c r="J522" t="str">
        <f>_xlfn.CONCAT("(",ROUND(tum_age_data[[#This Row],[crude_Rate_CIL]],1),"-",ROUND(tum_age_data[[#This Row],[crude_Rate_CIU]],1),")")</f>
        <v>(0-4.1)</v>
      </c>
    </row>
    <row r="523" spans="1:10" x14ac:dyDescent="0.25">
      <c r="A523" t="s">
        <v>13</v>
      </c>
      <c r="B523">
        <v>2016</v>
      </c>
      <c r="C523" t="s">
        <v>41</v>
      </c>
      <c r="D523">
        <v>3</v>
      </c>
      <c r="E523">
        <v>6.2266500599999997E-2</v>
      </c>
      <c r="F523">
        <v>117805</v>
      </c>
      <c r="G523">
        <v>2.5465812147000002</v>
      </c>
      <c r="H523">
        <v>0</v>
      </c>
      <c r="I523">
        <v>5.4283091403999997</v>
      </c>
      <c r="J523" t="str">
        <f>_xlfn.CONCAT("(",ROUND(tum_age_data[[#This Row],[crude_Rate_CIL]],1),"-",ROUND(tum_age_data[[#This Row],[crude_Rate_CIU]],1),")")</f>
        <v>(0-5.4)</v>
      </c>
    </row>
    <row r="524" spans="1:10" x14ac:dyDescent="0.25">
      <c r="A524" t="s">
        <v>17</v>
      </c>
      <c r="B524">
        <v>2016</v>
      </c>
      <c r="C524" t="s">
        <v>41</v>
      </c>
      <c r="D524">
        <v>12</v>
      </c>
      <c r="E524">
        <v>0.24906600249999999</v>
      </c>
      <c r="F524">
        <v>117805</v>
      </c>
      <c r="G524">
        <v>10.186324859000001</v>
      </c>
      <c r="H524">
        <v>4.4228690075000001</v>
      </c>
      <c r="I524">
        <v>15.949780710000001</v>
      </c>
      <c r="J524" t="str">
        <f>_xlfn.CONCAT("(",ROUND(tum_age_data[[#This Row],[crude_Rate_CIL]],1),"-",ROUND(tum_age_data[[#This Row],[crude_Rate_CIU]],1),")")</f>
        <v>(4.4-15.9)</v>
      </c>
    </row>
    <row r="525" spans="1:10" x14ac:dyDescent="0.25">
      <c r="A525" t="s">
        <v>10</v>
      </c>
      <c r="B525">
        <v>2016</v>
      </c>
      <c r="C525" t="s">
        <v>42</v>
      </c>
      <c r="D525">
        <v>4</v>
      </c>
      <c r="E525">
        <v>8.3022000799999995E-2</v>
      </c>
      <c r="F525">
        <v>38153</v>
      </c>
      <c r="G525">
        <v>10.484103478</v>
      </c>
      <c r="H525">
        <v>0.20968206959999999</v>
      </c>
      <c r="I525">
        <v>20.758524887</v>
      </c>
      <c r="J525" t="str">
        <f>_xlfn.CONCAT("(",ROUND(tum_age_data[[#This Row],[crude_Rate_CIL]],1),"-",ROUND(tum_age_data[[#This Row],[crude_Rate_CIU]],1),")")</f>
        <v>(0.2-20.8)</v>
      </c>
    </row>
    <row r="526" spans="1:10" x14ac:dyDescent="0.25">
      <c r="A526" t="s">
        <v>23</v>
      </c>
      <c r="B526">
        <v>2016</v>
      </c>
      <c r="C526" t="s">
        <v>42</v>
      </c>
      <c r="D526">
        <v>3</v>
      </c>
      <c r="E526">
        <v>6.2266500599999997E-2</v>
      </c>
      <c r="F526">
        <v>38153</v>
      </c>
      <c r="G526">
        <v>7.8630776086000003</v>
      </c>
      <c r="H526">
        <v>0</v>
      </c>
      <c r="I526">
        <v>16.760987558</v>
      </c>
      <c r="J526" t="str">
        <f>_xlfn.CONCAT("(",ROUND(tum_age_data[[#This Row],[crude_Rate_CIL]],1),"-",ROUND(tum_age_data[[#This Row],[crude_Rate_CIU]],1),")")</f>
        <v>(0-16.8)</v>
      </c>
    </row>
    <row r="527" spans="1:10" x14ac:dyDescent="0.25">
      <c r="A527" t="s">
        <v>22</v>
      </c>
      <c r="B527">
        <v>2016</v>
      </c>
      <c r="C527" t="s">
        <v>42</v>
      </c>
      <c r="D527">
        <v>4</v>
      </c>
      <c r="E527">
        <v>8.3022000799999995E-2</v>
      </c>
      <c r="F527">
        <v>38153</v>
      </c>
      <c r="G527">
        <v>10.484103478</v>
      </c>
      <c r="H527">
        <v>0.20968206959999999</v>
      </c>
      <c r="I527">
        <v>20.758524887</v>
      </c>
      <c r="J527" t="str">
        <f>_xlfn.CONCAT("(",ROUND(tum_age_data[[#This Row],[crude_Rate_CIL]],1),"-",ROUND(tum_age_data[[#This Row],[crude_Rate_CIU]],1),")")</f>
        <v>(0.2-20.8)</v>
      </c>
    </row>
    <row r="528" spans="1:10" x14ac:dyDescent="0.25">
      <c r="A528" t="s">
        <v>15</v>
      </c>
      <c r="B528">
        <v>2016</v>
      </c>
      <c r="C528" t="s">
        <v>42</v>
      </c>
      <c r="D528">
        <v>3</v>
      </c>
      <c r="E528">
        <v>6.2266500599999997E-2</v>
      </c>
      <c r="F528">
        <v>38153</v>
      </c>
      <c r="G528">
        <v>7.8630776086000003</v>
      </c>
      <c r="H528">
        <v>0</v>
      </c>
      <c r="I528">
        <v>16.760987558</v>
      </c>
      <c r="J528" t="str">
        <f>_xlfn.CONCAT("(",ROUND(tum_age_data[[#This Row],[crude_Rate_CIL]],1),"-",ROUND(tum_age_data[[#This Row],[crude_Rate_CIU]],1),")")</f>
        <v>(0-16.8)</v>
      </c>
    </row>
    <row r="529" spans="1:10" x14ac:dyDescent="0.25">
      <c r="A529" t="s">
        <v>14</v>
      </c>
      <c r="B529">
        <v>2016</v>
      </c>
      <c r="C529" t="s">
        <v>42</v>
      </c>
      <c r="D529">
        <v>1</v>
      </c>
      <c r="E529">
        <v>2.0755500199999999E-2</v>
      </c>
      <c r="F529">
        <v>38153</v>
      </c>
      <c r="G529">
        <v>2.6210258694999999</v>
      </c>
      <c r="H529">
        <v>0</v>
      </c>
      <c r="I529">
        <v>7.7582365737999996</v>
      </c>
      <c r="J529" t="str">
        <f>_xlfn.CONCAT("(",ROUND(tum_age_data[[#This Row],[crude_Rate_CIL]],1),"-",ROUND(tum_age_data[[#This Row],[crude_Rate_CIU]],1),")")</f>
        <v>(0-7.8)</v>
      </c>
    </row>
    <row r="530" spans="1:10" x14ac:dyDescent="0.25">
      <c r="A530" t="s">
        <v>16</v>
      </c>
      <c r="B530">
        <v>2016</v>
      </c>
      <c r="C530" t="s">
        <v>42</v>
      </c>
      <c r="D530">
        <v>1</v>
      </c>
      <c r="E530">
        <v>2.0755500199999999E-2</v>
      </c>
      <c r="F530">
        <v>38153</v>
      </c>
      <c r="G530">
        <v>2.6210258694999999</v>
      </c>
      <c r="H530">
        <v>0</v>
      </c>
      <c r="I530">
        <v>7.7582365737999996</v>
      </c>
      <c r="J530" t="str">
        <f>_xlfn.CONCAT("(",ROUND(tum_age_data[[#This Row],[crude_Rate_CIL]],1),"-",ROUND(tum_age_data[[#This Row],[crude_Rate_CIU]],1),")")</f>
        <v>(0-7.8)</v>
      </c>
    </row>
    <row r="531" spans="1:10" x14ac:dyDescent="0.25">
      <c r="A531" t="s">
        <v>17</v>
      </c>
      <c r="B531">
        <v>2016</v>
      </c>
      <c r="C531" t="s">
        <v>42</v>
      </c>
      <c r="D531">
        <v>2</v>
      </c>
      <c r="E531">
        <v>4.1511000399999998E-2</v>
      </c>
      <c r="F531">
        <v>38153</v>
      </c>
      <c r="G531">
        <v>5.2420517390999999</v>
      </c>
      <c r="H531">
        <v>0</v>
      </c>
      <c r="I531">
        <v>12.507164789999999</v>
      </c>
      <c r="J531" t="str">
        <f>_xlfn.CONCAT("(",ROUND(tum_age_data[[#This Row],[crude_Rate_CIL]],1),"-",ROUND(tum_age_data[[#This Row],[crude_Rate_CIU]],1),")")</f>
        <v>(0-12.5)</v>
      </c>
    </row>
    <row r="532" spans="1:10" x14ac:dyDescent="0.25">
      <c r="A532" t="s">
        <v>22</v>
      </c>
      <c r="B532">
        <v>2017</v>
      </c>
      <c r="C532" t="s">
        <v>43</v>
      </c>
      <c r="D532">
        <v>2</v>
      </c>
      <c r="E532">
        <v>4.1511000399999998E-2</v>
      </c>
      <c r="F532">
        <v>37252.133560000002</v>
      </c>
      <c r="G532">
        <v>5.3688200080000001</v>
      </c>
      <c r="H532">
        <v>0</v>
      </c>
      <c r="I532">
        <v>12.809624916000001</v>
      </c>
      <c r="J532" t="str">
        <f>_xlfn.CONCAT("(",ROUND(tum_age_data[[#This Row],[crude_Rate_CIL]],1),"-",ROUND(tum_age_data[[#This Row],[crude_Rate_CIU]],1),")")</f>
        <v>(0-12.8)</v>
      </c>
    </row>
    <row r="533" spans="1:10" x14ac:dyDescent="0.25">
      <c r="A533" t="s">
        <v>22</v>
      </c>
      <c r="B533">
        <v>2017</v>
      </c>
      <c r="C533" s="29" t="s">
        <v>48</v>
      </c>
      <c r="D533">
        <v>2</v>
      </c>
      <c r="E533">
        <v>4.1511000399999998E-2</v>
      </c>
      <c r="F533">
        <v>146924.79459999999</v>
      </c>
      <c r="G533">
        <v>1.3612406302</v>
      </c>
      <c r="H533">
        <v>0</v>
      </c>
      <c r="I533">
        <v>3.2478238919</v>
      </c>
      <c r="J533" t="str">
        <f>_xlfn.CONCAT("(",ROUND(tum_age_data[[#This Row],[crude_Rate_CIL]],1),"-",ROUND(tum_age_data[[#This Row],[crude_Rate_CIU]],1),")")</f>
        <v>(0-3.2)</v>
      </c>
    </row>
    <row r="534" spans="1:10" x14ac:dyDescent="0.25">
      <c r="A534" t="s">
        <v>16</v>
      </c>
      <c r="B534">
        <v>2017</v>
      </c>
      <c r="C534" t="s">
        <v>35</v>
      </c>
      <c r="D534">
        <v>1</v>
      </c>
      <c r="E534">
        <v>2.0755500199999999E-2</v>
      </c>
      <c r="F534">
        <v>395470.62799000001</v>
      </c>
      <c r="G534">
        <v>0.2528632797</v>
      </c>
      <c r="H534">
        <v>0</v>
      </c>
      <c r="I534">
        <v>0.74847530780000004</v>
      </c>
      <c r="J534" t="str">
        <f>_xlfn.CONCAT("(",ROUND(tum_age_data[[#This Row],[crude_Rate_CIL]],1),"-",ROUND(tum_age_data[[#This Row],[crude_Rate_CIU]],1),")")</f>
        <v>(0-0.7)</v>
      </c>
    </row>
    <row r="535" spans="1:10" x14ac:dyDescent="0.25">
      <c r="A535" t="s">
        <v>22</v>
      </c>
      <c r="B535">
        <v>2017</v>
      </c>
      <c r="C535" t="s">
        <v>35</v>
      </c>
      <c r="D535">
        <v>1</v>
      </c>
      <c r="E535">
        <v>2.0755500199999999E-2</v>
      </c>
      <c r="F535">
        <v>395470.62799000001</v>
      </c>
      <c r="G535">
        <v>0.2528632797</v>
      </c>
      <c r="H535">
        <v>0</v>
      </c>
      <c r="I535">
        <v>0.74847530780000004</v>
      </c>
      <c r="J535" t="str">
        <f>_xlfn.CONCAT("(",ROUND(tum_age_data[[#This Row],[crude_Rate_CIL]],1),"-",ROUND(tum_age_data[[#This Row],[crude_Rate_CIU]],1),")")</f>
        <v>(0-0.7)</v>
      </c>
    </row>
    <row r="536" spans="1:10" x14ac:dyDescent="0.25">
      <c r="A536" t="s">
        <v>10</v>
      </c>
      <c r="B536">
        <v>2017</v>
      </c>
      <c r="C536" t="s">
        <v>35</v>
      </c>
      <c r="D536">
        <v>1</v>
      </c>
      <c r="E536">
        <v>2.0755500199999999E-2</v>
      </c>
      <c r="F536">
        <v>395470.62799000001</v>
      </c>
      <c r="G536">
        <v>0.2528632797</v>
      </c>
      <c r="H536">
        <v>0</v>
      </c>
      <c r="I536">
        <v>0.74847530780000004</v>
      </c>
      <c r="J536" t="str">
        <f>_xlfn.CONCAT("(",ROUND(tum_age_data[[#This Row],[crude_Rate_CIL]],1),"-",ROUND(tum_age_data[[#This Row],[crude_Rate_CIU]],1),")")</f>
        <v>(0-0.7)</v>
      </c>
    </row>
    <row r="537" spans="1:10" x14ac:dyDescent="0.25">
      <c r="A537" t="s">
        <v>23</v>
      </c>
      <c r="B537">
        <v>2017</v>
      </c>
      <c r="C537" t="s">
        <v>36</v>
      </c>
      <c r="D537">
        <v>2</v>
      </c>
      <c r="E537">
        <v>4.1511000399999998E-2</v>
      </c>
      <c r="F537">
        <v>416477.94273000001</v>
      </c>
      <c r="G537">
        <v>0.4802175085</v>
      </c>
      <c r="H537">
        <v>0</v>
      </c>
      <c r="I537">
        <v>1.1457650196</v>
      </c>
      <c r="J537" t="str">
        <f>_xlfn.CONCAT("(",ROUND(tum_age_data[[#This Row],[crude_Rate_CIL]],1),"-",ROUND(tum_age_data[[#This Row],[crude_Rate_CIU]],1),")")</f>
        <v>(0-1.1)</v>
      </c>
    </row>
    <row r="538" spans="1:10" x14ac:dyDescent="0.25">
      <c r="A538" t="s">
        <v>16</v>
      </c>
      <c r="B538">
        <v>2017</v>
      </c>
      <c r="C538" t="s">
        <v>36</v>
      </c>
      <c r="D538">
        <v>1</v>
      </c>
      <c r="E538">
        <v>2.0755500199999999E-2</v>
      </c>
      <c r="F538">
        <v>416477.94273000001</v>
      </c>
      <c r="G538">
        <v>0.2401087542</v>
      </c>
      <c r="H538">
        <v>0</v>
      </c>
      <c r="I538">
        <v>0.71072191259999995</v>
      </c>
      <c r="J538" t="str">
        <f>_xlfn.CONCAT("(",ROUND(tum_age_data[[#This Row],[crude_Rate_CIL]],1),"-",ROUND(tum_age_data[[#This Row],[crude_Rate_CIU]],1),")")</f>
        <v>(0-0.7)</v>
      </c>
    </row>
    <row r="539" spans="1:10" x14ac:dyDescent="0.25">
      <c r="A539" t="s">
        <v>10</v>
      </c>
      <c r="B539">
        <v>2017</v>
      </c>
      <c r="C539" t="s">
        <v>36</v>
      </c>
      <c r="D539">
        <v>2</v>
      </c>
      <c r="E539">
        <v>4.1511000399999998E-2</v>
      </c>
      <c r="F539">
        <v>416477.94273000001</v>
      </c>
      <c r="G539">
        <v>0.4802175085</v>
      </c>
      <c r="H539">
        <v>0</v>
      </c>
      <c r="I539">
        <v>1.1457650196</v>
      </c>
      <c r="J539" t="str">
        <f>_xlfn.CONCAT("(",ROUND(tum_age_data[[#This Row],[crude_Rate_CIL]],1),"-",ROUND(tum_age_data[[#This Row],[crude_Rate_CIU]],1),")")</f>
        <v>(0-1.1)</v>
      </c>
    </row>
    <row r="540" spans="1:10" x14ac:dyDescent="0.25">
      <c r="A540" t="s">
        <v>22</v>
      </c>
      <c r="B540">
        <v>2017</v>
      </c>
      <c r="C540" t="s">
        <v>37</v>
      </c>
      <c r="D540">
        <v>1</v>
      </c>
      <c r="E540">
        <v>2.0755500199999999E-2</v>
      </c>
      <c r="F540">
        <v>405871.93643</v>
      </c>
      <c r="G540">
        <v>0.24638313470000001</v>
      </c>
      <c r="H540">
        <v>0</v>
      </c>
      <c r="I540">
        <v>0.72929407879999997</v>
      </c>
      <c r="J540" t="str">
        <f>_xlfn.CONCAT("(",ROUND(tum_age_data[[#This Row],[crude_Rate_CIL]],1),"-",ROUND(tum_age_data[[#This Row],[crude_Rate_CIU]],1),")")</f>
        <v>(0-0.7)</v>
      </c>
    </row>
    <row r="541" spans="1:10" x14ac:dyDescent="0.25">
      <c r="A541" t="s">
        <v>23</v>
      </c>
      <c r="B541">
        <v>2017</v>
      </c>
      <c r="C541" t="s">
        <v>37</v>
      </c>
      <c r="D541">
        <v>5</v>
      </c>
      <c r="E541">
        <v>0.10377750099999999</v>
      </c>
      <c r="F541">
        <v>405871.93643</v>
      </c>
      <c r="G541">
        <v>1.2319156737000001</v>
      </c>
      <c r="H541">
        <v>0.15209397559999999</v>
      </c>
      <c r="I541">
        <v>2.3117373718000001</v>
      </c>
      <c r="J541" t="str">
        <f>_xlfn.CONCAT("(",ROUND(tum_age_data[[#This Row],[crude_Rate_CIL]],1),"-",ROUND(tum_age_data[[#This Row],[crude_Rate_CIU]],1),")")</f>
        <v>(0.2-2.3)</v>
      </c>
    </row>
    <row r="542" spans="1:10" x14ac:dyDescent="0.25">
      <c r="A542" t="s">
        <v>10</v>
      </c>
      <c r="B542">
        <v>2017</v>
      </c>
      <c r="C542" t="s">
        <v>37</v>
      </c>
      <c r="D542">
        <v>7</v>
      </c>
      <c r="E542">
        <v>0.1452885015</v>
      </c>
      <c r="F542">
        <v>405871.93643</v>
      </c>
      <c r="G542">
        <v>1.7246819432</v>
      </c>
      <c r="H542">
        <v>0.44701967970000001</v>
      </c>
      <c r="I542">
        <v>3.0023442066000001</v>
      </c>
      <c r="J542" t="str">
        <f>_xlfn.CONCAT("(",ROUND(tum_age_data[[#This Row],[crude_Rate_CIL]],1),"-",ROUND(tum_age_data[[#This Row],[crude_Rate_CIU]],1),")")</f>
        <v>(0.4-3)</v>
      </c>
    </row>
    <row r="543" spans="1:10" x14ac:dyDescent="0.25">
      <c r="A543" t="s">
        <v>15</v>
      </c>
      <c r="B543">
        <v>2017</v>
      </c>
      <c r="C543" t="s">
        <v>37</v>
      </c>
      <c r="D543">
        <v>1</v>
      </c>
      <c r="E543">
        <v>2.0755500199999999E-2</v>
      </c>
      <c r="F543">
        <v>405871.93643</v>
      </c>
      <c r="G543">
        <v>0.24638313470000001</v>
      </c>
      <c r="H543">
        <v>0</v>
      </c>
      <c r="I543">
        <v>0.72929407879999997</v>
      </c>
      <c r="J543" t="str">
        <f>_xlfn.CONCAT("(",ROUND(tum_age_data[[#This Row],[crude_Rate_CIL]],1),"-",ROUND(tum_age_data[[#This Row],[crude_Rate_CIU]],1),")")</f>
        <v>(0-0.7)</v>
      </c>
    </row>
    <row r="544" spans="1:10" x14ac:dyDescent="0.25">
      <c r="A544" t="s">
        <v>16</v>
      </c>
      <c r="B544">
        <v>2017</v>
      </c>
      <c r="C544" t="s">
        <v>37</v>
      </c>
      <c r="D544">
        <v>4</v>
      </c>
      <c r="E544">
        <v>8.3022000799999995E-2</v>
      </c>
      <c r="F544">
        <v>405871.93643</v>
      </c>
      <c r="G544">
        <v>0.98553253900000004</v>
      </c>
      <c r="H544">
        <v>1.97106508E-2</v>
      </c>
      <c r="I544">
        <v>1.9513544271000001</v>
      </c>
      <c r="J544" t="str">
        <f>_xlfn.CONCAT("(",ROUND(tum_age_data[[#This Row],[crude_Rate_CIL]],1),"-",ROUND(tum_age_data[[#This Row],[crude_Rate_CIU]],1),")")</f>
        <v>(0-2)</v>
      </c>
    </row>
    <row r="545" spans="1:10" x14ac:dyDescent="0.25">
      <c r="A545" t="s">
        <v>14</v>
      </c>
      <c r="B545">
        <v>2017</v>
      </c>
      <c r="C545" t="s">
        <v>37</v>
      </c>
      <c r="D545">
        <v>1</v>
      </c>
      <c r="E545">
        <v>2.0755500199999999E-2</v>
      </c>
      <c r="F545">
        <v>405871.93643</v>
      </c>
      <c r="G545">
        <v>0.24638313470000001</v>
      </c>
      <c r="H545">
        <v>0</v>
      </c>
      <c r="I545">
        <v>0.72929407879999997</v>
      </c>
      <c r="J545" t="str">
        <f>_xlfn.CONCAT("(",ROUND(tum_age_data[[#This Row],[crude_Rate_CIL]],1),"-",ROUND(tum_age_data[[#This Row],[crude_Rate_CIU]],1),")")</f>
        <v>(0-0.7)</v>
      </c>
    </row>
    <row r="546" spans="1:10" x14ac:dyDescent="0.25">
      <c r="A546" t="s">
        <v>9</v>
      </c>
      <c r="B546">
        <v>2017</v>
      </c>
      <c r="C546" t="s">
        <v>37</v>
      </c>
      <c r="D546">
        <v>3</v>
      </c>
      <c r="E546">
        <v>6.2266500599999997E-2</v>
      </c>
      <c r="F546">
        <v>405871.93643</v>
      </c>
      <c r="G546">
        <v>0.73914940419999997</v>
      </c>
      <c r="H546">
        <v>0</v>
      </c>
      <c r="I546">
        <v>1.5755756948999999</v>
      </c>
      <c r="J546" t="str">
        <f>_xlfn.CONCAT("(",ROUND(tum_age_data[[#This Row],[crude_Rate_CIL]],1),"-",ROUND(tum_age_data[[#This Row],[crude_Rate_CIU]],1),")")</f>
        <v>(0-1.6)</v>
      </c>
    </row>
    <row r="547" spans="1:10" x14ac:dyDescent="0.25">
      <c r="A547" t="s">
        <v>17</v>
      </c>
      <c r="B547">
        <v>2017</v>
      </c>
      <c r="C547" t="s">
        <v>37</v>
      </c>
      <c r="D547">
        <v>2</v>
      </c>
      <c r="E547">
        <v>4.1511000399999998E-2</v>
      </c>
      <c r="F547">
        <v>405871.93643</v>
      </c>
      <c r="G547">
        <v>0.49276626950000002</v>
      </c>
      <c r="H547">
        <v>0</v>
      </c>
      <c r="I547">
        <v>1.1757054760000001</v>
      </c>
      <c r="J547" t="str">
        <f>_xlfn.CONCAT("(",ROUND(tum_age_data[[#This Row],[crude_Rate_CIL]],1),"-",ROUND(tum_age_data[[#This Row],[crude_Rate_CIU]],1),")")</f>
        <v>(0-1.2)</v>
      </c>
    </row>
    <row r="548" spans="1:10" x14ac:dyDescent="0.25">
      <c r="A548" t="s">
        <v>16</v>
      </c>
      <c r="B548">
        <v>2017</v>
      </c>
      <c r="C548" t="s">
        <v>38</v>
      </c>
      <c r="D548">
        <v>2</v>
      </c>
      <c r="E548">
        <v>4.1511000399999998E-2</v>
      </c>
      <c r="F548">
        <v>396402.73797000002</v>
      </c>
      <c r="G548">
        <v>0.50453738290000005</v>
      </c>
      <c r="H548">
        <v>0</v>
      </c>
      <c r="I548">
        <v>1.2037905203999999</v>
      </c>
      <c r="J548" t="str">
        <f>_xlfn.CONCAT("(",ROUND(tum_age_data[[#This Row],[crude_Rate_CIL]],1),"-",ROUND(tum_age_data[[#This Row],[crude_Rate_CIU]],1),")")</f>
        <v>(0-1.2)</v>
      </c>
    </row>
    <row r="549" spans="1:10" x14ac:dyDescent="0.25">
      <c r="A549" t="s">
        <v>22</v>
      </c>
      <c r="B549">
        <v>2017</v>
      </c>
      <c r="C549" t="s">
        <v>38</v>
      </c>
      <c r="D549">
        <v>2</v>
      </c>
      <c r="E549">
        <v>4.1511000399999998E-2</v>
      </c>
      <c r="F549">
        <v>396402.73797000002</v>
      </c>
      <c r="G549">
        <v>0.50453738290000005</v>
      </c>
      <c r="H549">
        <v>0</v>
      </c>
      <c r="I549">
        <v>1.2037905203999999</v>
      </c>
      <c r="J549" t="str">
        <f>_xlfn.CONCAT("(",ROUND(tum_age_data[[#This Row],[crude_Rate_CIL]],1),"-",ROUND(tum_age_data[[#This Row],[crude_Rate_CIU]],1),")")</f>
        <v>(0-1.2)</v>
      </c>
    </row>
    <row r="550" spans="1:10" x14ac:dyDescent="0.25">
      <c r="A550" t="s">
        <v>15</v>
      </c>
      <c r="B550">
        <v>2017</v>
      </c>
      <c r="C550" t="s">
        <v>38</v>
      </c>
      <c r="D550">
        <v>5</v>
      </c>
      <c r="E550">
        <v>0.10377750099999999</v>
      </c>
      <c r="F550">
        <v>396402.73797000002</v>
      </c>
      <c r="G550">
        <v>1.2613434573</v>
      </c>
      <c r="H550">
        <v>0.15572716959999999</v>
      </c>
      <c r="I550">
        <v>2.3669597449999999</v>
      </c>
      <c r="J550" t="str">
        <f>_xlfn.CONCAT("(",ROUND(tum_age_data[[#This Row],[crude_Rate_CIL]],1),"-",ROUND(tum_age_data[[#This Row],[crude_Rate_CIU]],1),")")</f>
        <v>(0.2-2.4)</v>
      </c>
    </row>
    <row r="551" spans="1:10" x14ac:dyDescent="0.25">
      <c r="A551" t="s">
        <v>10</v>
      </c>
      <c r="B551">
        <v>2017</v>
      </c>
      <c r="C551" t="s">
        <v>38</v>
      </c>
      <c r="D551">
        <v>10</v>
      </c>
      <c r="E551">
        <v>0.2075550021</v>
      </c>
      <c r="F551">
        <v>396402.73797000002</v>
      </c>
      <c r="G551">
        <v>2.5226869145999999</v>
      </c>
      <c r="H551">
        <v>0.95910936579999995</v>
      </c>
      <c r="I551">
        <v>4.0862644635000001</v>
      </c>
      <c r="J551" t="str">
        <f>_xlfn.CONCAT("(",ROUND(tum_age_data[[#This Row],[crude_Rate_CIL]],1),"-",ROUND(tum_age_data[[#This Row],[crude_Rate_CIU]],1),")")</f>
        <v>(1-4.1)</v>
      </c>
    </row>
    <row r="552" spans="1:10" x14ac:dyDescent="0.25">
      <c r="A552" t="s">
        <v>20</v>
      </c>
      <c r="B552">
        <v>2017</v>
      </c>
      <c r="C552" t="s">
        <v>38</v>
      </c>
      <c r="D552">
        <v>3</v>
      </c>
      <c r="E552">
        <v>6.2266500599999997E-2</v>
      </c>
      <c r="F552">
        <v>396402.73797000002</v>
      </c>
      <c r="G552">
        <v>0.75680607440000003</v>
      </c>
      <c r="H552">
        <v>0</v>
      </c>
      <c r="I552">
        <v>1.6132127682999999</v>
      </c>
      <c r="J552" t="str">
        <f>_xlfn.CONCAT("(",ROUND(tum_age_data[[#This Row],[crude_Rate_CIL]],1),"-",ROUND(tum_age_data[[#This Row],[crude_Rate_CIU]],1),")")</f>
        <v>(0-1.6)</v>
      </c>
    </row>
    <row r="553" spans="1:10" x14ac:dyDescent="0.25">
      <c r="A553" t="s">
        <v>23</v>
      </c>
      <c r="B553">
        <v>2017</v>
      </c>
      <c r="C553" t="s">
        <v>38</v>
      </c>
      <c r="D553">
        <v>11</v>
      </c>
      <c r="E553">
        <v>0.2283105023</v>
      </c>
      <c r="F553">
        <v>396402.73797000002</v>
      </c>
      <c r="G553">
        <v>2.7749556060999998</v>
      </c>
      <c r="H553">
        <v>1.1350616381</v>
      </c>
      <c r="I553">
        <v>4.4148495740999998</v>
      </c>
      <c r="J553" t="str">
        <f>_xlfn.CONCAT("(",ROUND(tum_age_data[[#This Row],[crude_Rate_CIL]],1),"-",ROUND(tum_age_data[[#This Row],[crude_Rate_CIU]],1),")")</f>
        <v>(1.1-4.4)</v>
      </c>
    </row>
    <row r="554" spans="1:10" x14ac:dyDescent="0.25">
      <c r="A554" t="s">
        <v>9</v>
      </c>
      <c r="B554">
        <v>2017</v>
      </c>
      <c r="C554" t="s">
        <v>38</v>
      </c>
      <c r="D554">
        <v>14</v>
      </c>
      <c r="E554">
        <v>0.29057700289999999</v>
      </c>
      <c r="F554">
        <v>396402.73797000002</v>
      </c>
      <c r="G554">
        <v>3.5317616804999998</v>
      </c>
      <c r="H554">
        <v>1.6817117752999999</v>
      </c>
      <c r="I554">
        <v>5.3818115857000004</v>
      </c>
      <c r="J554" t="str">
        <f>_xlfn.CONCAT("(",ROUND(tum_age_data[[#This Row],[crude_Rate_CIL]],1),"-",ROUND(tum_age_data[[#This Row],[crude_Rate_CIU]],1),")")</f>
        <v>(1.7-5.4)</v>
      </c>
    </row>
    <row r="555" spans="1:10" x14ac:dyDescent="0.25">
      <c r="A555" t="s">
        <v>19</v>
      </c>
      <c r="B555">
        <v>2017</v>
      </c>
      <c r="C555" t="s">
        <v>38</v>
      </c>
      <c r="D555">
        <v>2</v>
      </c>
      <c r="E555">
        <v>4.1511000399999998E-2</v>
      </c>
      <c r="F555">
        <v>396402.73797000002</v>
      </c>
      <c r="G555">
        <v>0.50453738290000005</v>
      </c>
      <c r="H555">
        <v>0</v>
      </c>
      <c r="I555">
        <v>1.2037905203999999</v>
      </c>
      <c r="J555" t="str">
        <f>_xlfn.CONCAT("(",ROUND(tum_age_data[[#This Row],[crude_Rate_CIL]],1),"-",ROUND(tum_age_data[[#This Row],[crude_Rate_CIU]],1),")")</f>
        <v>(0-1.2)</v>
      </c>
    </row>
    <row r="556" spans="1:10" x14ac:dyDescent="0.25">
      <c r="A556" t="s">
        <v>14</v>
      </c>
      <c r="B556">
        <v>2017</v>
      </c>
      <c r="C556" t="s">
        <v>38</v>
      </c>
      <c r="D556">
        <v>1</v>
      </c>
      <c r="E556">
        <v>2.0755500199999999E-2</v>
      </c>
      <c r="F556">
        <v>396402.73797000002</v>
      </c>
      <c r="G556">
        <v>0.25226869149999998</v>
      </c>
      <c r="H556">
        <v>0</v>
      </c>
      <c r="I556">
        <v>0.74671532669999996</v>
      </c>
      <c r="J556" t="str">
        <f>_xlfn.CONCAT("(",ROUND(tum_age_data[[#This Row],[crude_Rate_CIL]],1),"-",ROUND(tum_age_data[[#This Row],[crude_Rate_CIU]],1),")")</f>
        <v>(0-0.7)</v>
      </c>
    </row>
    <row r="557" spans="1:10" x14ac:dyDescent="0.25">
      <c r="A557" t="s">
        <v>18</v>
      </c>
      <c r="B557">
        <v>2017</v>
      </c>
      <c r="C557" t="s">
        <v>38</v>
      </c>
      <c r="D557">
        <v>6</v>
      </c>
      <c r="E557">
        <v>0.12453300119999999</v>
      </c>
      <c r="F557">
        <v>396402.73797000002</v>
      </c>
      <c r="G557">
        <v>1.5136121488000001</v>
      </c>
      <c r="H557">
        <v>0.30247018730000003</v>
      </c>
      <c r="I557">
        <v>2.7247541102000001</v>
      </c>
      <c r="J557" t="str">
        <f>_xlfn.CONCAT("(",ROUND(tum_age_data[[#This Row],[crude_Rate_CIL]],1),"-",ROUND(tum_age_data[[#This Row],[crude_Rate_CIU]],1),")")</f>
        <v>(0.3-2.7)</v>
      </c>
    </row>
    <row r="558" spans="1:10" x14ac:dyDescent="0.25">
      <c r="A558" t="s">
        <v>13</v>
      </c>
      <c r="B558">
        <v>2017</v>
      </c>
      <c r="C558" t="s">
        <v>38</v>
      </c>
      <c r="D558">
        <v>3</v>
      </c>
      <c r="E558">
        <v>6.2266500599999997E-2</v>
      </c>
      <c r="F558">
        <v>396402.73797000002</v>
      </c>
      <c r="G558">
        <v>0.75680607440000003</v>
      </c>
      <c r="H558">
        <v>0</v>
      </c>
      <c r="I558">
        <v>1.6132127682999999</v>
      </c>
      <c r="J558" t="str">
        <f>_xlfn.CONCAT("(",ROUND(tum_age_data[[#This Row],[crude_Rate_CIL]],1),"-",ROUND(tum_age_data[[#This Row],[crude_Rate_CIU]],1),")")</f>
        <v>(0-1.6)</v>
      </c>
    </row>
    <row r="559" spans="1:10" x14ac:dyDescent="0.25">
      <c r="A559" t="s">
        <v>21</v>
      </c>
      <c r="B559">
        <v>2017</v>
      </c>
      <c r="C559" t="s">
        <v>38</v>
      </c>
      <c r="D559">
        <v>3</v>
      </c>
      <c r="E559">
        <v>6.2266500599999997E-2</v>
      </c>
      <c r="F559">
        <v>396402.73797000002</v>
      </c>
      <c r="G559">
        <v>0.75680607440000003</v>
      </c>
      <c r="H559">
        <v>0</v>
      </c>
      <c r="I559">
        <v>1.6132127682999999</v>
      </c>
      <c r="J559" t="str">
        <f>_xlfn.CONCAT("(",ROUND(tum_age_data[[#This Row],[crude_Rate_CIL]],1),"-",ROUND(tum_age_data[[#This Row],[crude_Rate_CIU]],1),")")</f>
        <v>(0-1.6)</v>
      </c>
    </row>
    <row r="560" spans="1:10" x14ac:dyDescent="0.25">
      <c r="A560" t="s">
        <v>17</v>
      </c>
      <c r="B560">
        <v>2017</v>
      </c>
      <c r="C560" t="s">
        <v>38</v>
      </c>
      <c r="D560">
        <v>9</v>
      </c>
      <c r="E560">
        <v>0.1867995019</v>
      </c>
      <c r="F560">
        <v>396402.73797000002</v>
      </c>
      <c r="G560">
        <v>2.2704182232000001</v>
      </c>
      <c r="H560">
        <v>0.7870783174</v>
      </c>
      <c r="I560">
        <v>3.7537581288999999</v>
      </c>
      <c r="J560" t="str">
        <f>_xlfn.CONCAT("(",ROUND(tum_age_data[[#This Row],[crude_Rate_CIL]],1),"-",ROUND(tum_age_data[[#This Row],[crude_Rate_CIU]],1),")")</f>
        <v>(0.8-3.8)</v>
      </c>
    </row>
    <row r="561" spans="1:10" x14ac:dyDescent="0.25">
      <c r="A561" t="s">
        <v>10</v>
      </c>
      <c r="B561">
        <v>2017</v>
      </c>
      <c r="C561" t="s">
        <v>39</v>
      </c>
      <c r="D561">
        <v>17</v>
      </c>
      <c r="E561">
        <v>0.35284350349999999</v>
      </c>
      <c r="F561">
        <v>356916.29047000001</v>
      </c>
      <c r="G561">
        <v>4.7630215974999999</v>
      </c>
      <c r="H561">
        <v>2.4988248539</v>
      </c>
      <c r="I561">
        <v>7.0272183411000002</v>
      </c>
      <c r="J561" t="str">
        <f>_xlfn.CONCAT("(",ROUND(tum_age_data[[#This Row],[crude_Rate_CIL]],1),"-",ROUND(tum_age_data[[#This Row],[crude_Rate_CIU]],1),")")</f>
        <v>(2.5-7)</v>
      </c>
    </row>
    <row r="562" spans="1:10" x14ac:dyDescent="0.25">
      <c r="A562" t="s">
        <v>16</v>
      </c>
      <c r="B562">
        <v>2017</v>
      </c>
      <c r="C562" t="s">
        <v>39</v>
      </c>
      <c r="D562">
        <v>1</v>
      </c>
      <c r="E562">
        <v>2.0755500199999999E-2</v>
      </c>
      <c r="F562">
        <v>356916.29047000001</v>
      </c>
      <c r="G562">
        <v>0.28017774099999998</v>
      </c>
      <c r="H562">
        <v>0</v>
      </c>
      <c r="I562">
        <v>0.82932611339999995</v>
      </c>
      <c r="J562" t="str">
        <f>_xlfn.CONCAT("(",ROUND(tum_age_data[[#This Row],[crude_Rate_CIL]],1),"-",ROUND(tum_age_data[[#This Row],[crude_Rate_CIU]],1),")")</f>
        <v>(0-0.8)</v>
      </c>
    </row>
    <row r="563" spans="1:10" x14ac:dyDescent="0.25">
      <c r="A563" t="s">
        <v>23</v>
      </c>
      <c r="B563">
        <v>2017</v>
      </c>
      <c r="C563" t="s">
        <v>39</v>
      </c>
      <c r="D563">
        <v>11</v>
      </c>
      <c r="E563">
        <v>0.2283105023</v>
      </c>
      <c r="F563">
        <v>356916.29047000001</v>
      </c>
      <c r="G563">
        <v>3.0819551512999999</v>
      </c>
      <c r="H563">
        <v>1.2606360458000001</v>
      </c>
      <c r="I563">
        <v>4.9032742568999996</v>
      </c>
      <c r="J563" t="str">
        <f>_xlfn.CONCAT("(",ROUND(tum_age_data[[#This Row],[crude_Rate_CIL]],1),"-",ROUND(tum_age_data[[#This Row],[crude_Rate_CIU]],1),")")</f>
        <v>(1.3-4.9)</v>
      </c>
    </row>
    <row r="564" spans="1:10" x14ac:dyDescent="0.25">
      <c r="A564" t="s">
        <v>12</v>
      </c>
      <c r="B564">
        <v>2017</v>
      </c>
      <c r="C564" t="s">
        <v>39</v>
      </c>
      <c r="D564">
        <v>6</v>
      </c>
      <c r="E564">
        <v>0.12453300119999999</v>
      </c>
      <c r="F564">
        <v>356916.29047000001</v>
      </c>
      <c r="G564">
        <v>1.6810664462</v>
      </c>
      <c r="H564">
        <v>0.33593314070000002</v>
      </c>
      <c r="I564">
        <v>3.0261997517000001</v>
      </c>
      <c r="J564" t="str">
        <f>_xlfn.CONCAT("(",ROUND(tum_age_data[[#This Row],[crude_Rate_CIL]],1),"-",ROUND(tum_age_data[[#This Row],[crude_Rate_CIU]],1),")")</f>
        <v>(0.3-3)</v>
      </c>
    </row>
    <row r="565" spans="1:10" x14ac:dyDescent="0.25">
      <c r="A565" t="s">
        <v>15</v>
      </c>
      <c r="B565">
        <v>2017</v>
      </c>
      <c r="C565" t="s">
        <v>39</v>
      </c>
      <c r="D565">
        <v>5</v>
      </c>
      <c r="E565">
        <v>0.10377750099999999</v>
      </c>
      <c r="F565">
        <v>356916.29047000001</v>
      </c>
      <c r="G565">
        <v>1.4008887051000001</v>
      </c>
      <c r="H565">
        <v>0.17295561470000001</v>
      </c>
      <c r="I565">
        <v>2.6288217956</v>
      </c>
      <c r="J565" t="str">
        <f>_xlfn.CONCAT("(",ROUND(tum_age_data[[#This Row],[crude_Rate_CIL]],1),"-",ROUND(tum_age_data[[#This Row],[crude_Rate_CIU]],1),")")</f>
        <v>(0.2-2.6)</v>
      </c>
    </row>
    <row r="566" spans="1:10" x14ac:dyDescent="0.25">
      <c r="A566" t="s">
        <v>20</v>
      </c>
      <c r="B566">
        <v>2017</v>
      </c>
      <c r="C566" t="s">
        <v>39</v>
      </c>
      <c r="D566">
        <v>1</v>
      </c>
      <c r="E566">
        <v>2.0755500199999999E-2</v>
      </c>
      <c r="F566">
        <v>356916.29047000001</v>
      </c>
      <c r="G566">
        <v>0.28017774099999998</v>
      </c>
      <c r="H566">
        <v>0</v>
      </c>
      <c r="I566">
        <v>0.82932611339999995</v>
      </c>
      <c r="J566" t="str">
        <f>_xlfn.CONCAT("(",ROUND(tum_age_data[[#This Row],[crude_Rate_CIL]],1),"-",ROUND(tum_age_data[[#This Row],[crude_Rate_CIU]],1),")")</f>
        <v>(0-0.8)</v>
      </c>
    </row>
    <row r="567" spans="1:10" x14ac:dyDescent="0.25">
      <c r="A567" t="s">
        <v>9</v>
      </c>
      <c r="B567">
        <v>2017</v>
      </c>
      <c r="C567" t="s">
        <v>39</v>
      </c>
      <c r="D567">
        <v>20</v>
      </c>
      <c r="E567">
        <v>0.41511000419999999</v>
      </c>
      <c r="F567">
        <v>356916.29047000001</v>
      </c>
      <c r="G567">
        <v>5.6035548206000003</v>
      </c>
      <c r="H567">
        <v>3.1476886397000001</v>
      </c>
      <c r="I567">
        <v>8.0594210015000005</v>
      </c>
      <c r="J567" t="str">
        <f>_xlfn.CONCAT("(",ROUND(tum_age_data[[#This Row],[crude_Rate_CIL]],1),"-",ROUND(tum_age_data[[#This Row],[crude_Rate_CIU]],1),")")</f>
        <v>(3.1-8.1)</v>
      </c>
    </row>
    <row r="568" spans="1:10" x14ac:dyDescent="0.25">
      <c r="A568" t="s">
        <v>14</v>
      </c>
      <c r="B568">
        <v>2017</v>
      </c>
      <c r="C568" t="s">
        <v>39</v>
      </c>
      <c r="D568">
        <v>1</v>
      </c>
      <c r="E568">
        <v>2.0755500199999999E-2</v>
      </c>
      <c r="F568">
        <v>356916.29047000001</v>
      </c>
      <c r="G568">
        <v>0.28017774099999998</v>
      </c>
      <c r="H568">
        <v>0</v>
      </c>
      <c r="I568">
        <v>0.82932611339999995</v>
      </c>
      <c r="J568" t="str">
        <f>_xlfn.CONCAT("(",ROUND(tum_age_data[[#This Row],[crude_Rate_CIL]],1),"-",ROUND(tum_age_data[[#This Row],[crude_Rate_CIU]],1),")")</f>
        <v>(0-0.8)</v>
      </c>
    </row>
    <row r="569" spans="1:10" x14ac:dyDescent="0.25">
      <c r="A569" t="s">
        <v>19</v>
      </c>
      <c r="B569">
        <v>2017</v>
      </c>
      <c r="C569" t="s">
        <v>39</v>
      </c>
      <c r="D569">
        <v>3</v>
      </c>
      <c r="E569">
        <v>6.2266500599999997E-2</v>
      </c>
      <c r="F569">
        <v>356916.29047000001</v>
      </c>
      <c r="G569">
        <v>0.8405332231</v>
      </c>
      <c r="H569">
        <v>0</v>
      </c>
      <c r="I569">
        <v>1.7916861049999999</v>
      </c>
      <c r="J569" t="str">
        <f>_xlfn.CONCAT("(",ROUND(tum_age_data[[#This Row],[crude_Rate_CIL]],1),"-",ROUND(tum_age_data[[#This Row],[crude_Rate_CIU]],1),")")</f>
        <v>(0-1.8)</v>
      </c>
    </row>
    <row r="570" spans="1:10" x14ac:dyDescent="0.25">
      <c r="A570" t="s">
        <v>18</v>
      </c>
      <c r="B570">
        <v>2017</v>
      </c>
      <c r="C570" t="s">
        <v>39</v>
      </c>
      <c r="D570">
        <v>13</v>
      </c>
      <c r="E570">
        <v>0.26982150269999999</v>
      </c>
      <c r="F570">
        <v>356916.29047000001</v>
      </c>
      <c r="G570">
        <v>3.6423106334000002</v>
      </c>
      <c r="H570">
        <v>1.6623280188</v>
      </c>
      <c r="I570">
        <v>5.6222932480000001</v>
      </c>
      <c r="J570" t="str">
        <f>_xlfn.CONCAT("(",ROUND(tum_age_data[[#This Row],[crude_Rate_CIL]],1),"-",ROUND(tum_age_data[[#This Row],[crude_Rate_CIU]],1),")")</f>
        <v>(1.7-5.6)</v>
      </c>
    </row>
    <row r="571" spans="1:10" x14ac:dyDescent="0.25">
      <c r="A571" t="s">
        <v>13</v>
      </c>
      <c r="B571">
        <v>2017</v>
      </c>
      <c r="C571" t="s">
        <v>39</v>
      </c>
      <c r="D571">
        <v>2</v>
      </c>
      <c r="E571">
        <v>4.1511000399999998E-2</v>
      </c>
      <c r="F571">
        <v>356916.29047000001</v>
      </c>
      <c r="G571">
        <v>0.56035548209999997</v>
      </c>
      <c r="H571">
        <v>0</v>
      </c>
      <c r="I571">
        <v>1.3369685580999999</v>
      </c>
      <c r="J571" t="str">
        <f>_xlfn.CONCAT("(",ROUND(tum_age_data[[#This Row],[crude_Rate_CIL]],1),"-",ROUND(tum_age_data[[#This Row],[crude_Rate_CIU]],1),")")</f>
        <v>(0-1.3)</v>
      </c>
    </row>
    <row r="572" spans="1:10" x14ac:dyDescent="0.25">
      <c r="A572" t="s">
        <v>11</v>
      </c>
      <c r="B572">
        <v>2017</v>
      </c>
      <c r="C572" t="s">
        <v>39</v>
      </c>
      <c r="D572">
        <v>2</v>
      </c>
      <c r="E572">
        <v>4.1511000399999998E-2</v>
      </c>
      <c r="F572">
        <v>356916.29047000001</v>
      </c>
      <c r="G572">
        <v>0.56035548209999997</v>
      </c>
      <c r="H572">
        <v>0</v>
      </c>
      <c r="I572">
        <v>1.3369685580999999</v>
      </c>
      <c r="J572" t="str">
        <f>_xlfn.CONCAT("(",ROUND(tum_age_data[[#This Row],[crude_Rate_CIL]],1),"-",ROUND(tum_age_data[[#This Row],[crude_Rate_CIU]],1),")")</f>
        <v>(0-1.3)</v>
      </c>
    </row>
    <row r="573" spans="1:10" x14ac:dyDescent="0.25">
      <c r="A573" t="s">
        <v>17</v>
      </c>
      <c r="B573">
        <v>2017</v>
      </c>
      <c r="C573" t="s">
        <v>39</v>
      </c>
      <c r="D573">
        <v>15</v>
      </c>
      <c r="E573">
        <v>0.31133250309999999</v>
      </c>
      <c r="F573">
        <v>356916.29047000001</v>
      </c>
      <c r="G573">
        <v>4.2026661153999996</v>
      </c>
      <c r="H573">
        <v>2.0758236145</v>
      </c>
      <c r="I573">
        <v>6.3295086164000001</v>
      </c>
      <c r="J573" t="str">
        <f>_xlfn.CONCAT("(",ROUND(tum_age_data[[#This Row],[crude_Rate_CIL]],1),"-",ROUND(tum_age_data[[#This Row],[crude_Rate_CIU]],1),")")</f>
        <v>(2.1-6.3)</v>
      </c>
    </row>
    <row r="574" spans="1:10" x14ac:dyDescent="0.25">
      <c r="A574" t="s">
        <v>22</v>
      </c>
      <c r="B574">
        <v>2017</v>
      </c>
      <c r="C574" t="s">
        <v>39</v>
      </c>
      <c r="D574">
        <v>8</v>
      </c>
      <c r="E574">
        <v>0.1660440017</v>
      </c>
      <c r="F574">
        <v>356916.29047000001</v>
      </c>
      <c r="G574">
        <v>2.2414219281999999</v>
      </c>
      <c r="H574">
        <v>0.68819577620000005</v>
      </c>
      <c r="I574">
        <v>3.7946480803</v>
      </c>
      <c r="J574" t="str">
        <f>_xlfn.CONCAT("(",ROUND(tum_age_data[[#This Row],[crude_Rate_CIL]],1),"-",ROUND(tum_age_data[[#This Row],[crude_Rate_CIU]],1),")")</f>
        <v>(0.7-3.8)</v>
      </c>
    </row>
    <row r="575" spans="1:10" x14ac:dyDescent="0.25">
      <c r="A575" t="s">
        <v>10</v>
      </c>
      <c r="B575">
        <v>2017</v>
      </c>
      <c r="C575" t="s">
        <v>40</v>
      </c>
      <c r="D575">
        <v>21</v>
      </c>
      <c r="E575">
        <v>0.43586550439999999</v>
      </c>
      <c r="F575">
        <v>260147.19461000001</v>
      </c>
      <c r="G575">
        <v>8.0723530505000003</v>
      </c>
      <c r="H575">
        <v>4.6197506206999996</v>
      </c>
      <c r="I575">
        <v>11.524955479999999</v>
      </c>
      <c r="J575" t="str">
        <f>_xlfn.CONCAT("(",ROUND(tum_age_data[[#This Row],[crude_Rate_CIL]],1),"-",ROUND(tum_age_data[[#This Row],[crude_Rate_CIU]],1),")")</f>
        <v>(4.6-11.5)</v>
      </c>
    </row>
    <row r="576" spans="1:10" x14ac:dyDescent="0.25">
      <c r="A576" t="s">
        <v>16</v>
      </c>
      <c r="B576">
        <v>2017</v>
      </c>
      <c r="C576" t="s">
        <v>40</v>
      </c>
      <c r="D576">
        <v>3</v>
      </c>
      <c r="E576">
        <v>6.2266500599999997E-2</v>
      </c>
      <c r="F576">
        <v>260147.19461000001</v>
      </c>
      <c r="G576">
        <v>1.1531932928999999</v>
      </c>
      <c r="H576">
        <v>0</v>
      </c>
      <c r="I576">
        <v>2.4581543508000001</v>
      </c>
      <c r="J576" t="str">
        <f>_xlfn.CONCAT("(",ROUND(tum_age_data[[#This Row],[crude_Rate_CIL]],1),"-",ROUND(tum_age_data[[#This Row],[crude_Rate_CIU]],1),")")</f>
        <v>(0-2.5)</v>
      </c>
    </row>
    <row r="577" spans="1:10" x14ac:dyDescent="0.25">
      <c r="A577" t="s">
        <v>23</v>
      </c>
      <c r="B577">
        <v>2017</v>
      </c>
      <c r="C577" t="s">
        <v>40</v>
      </c>
      <c r="D577">
        <v>14</v>
      </c>
      <c r="E577">
        <v>0.29057700289999999</v>
      </c>
      <c r="F577">
        <v>260147.19461000001</v>
      </c>
      <c r="G577">
        <v>5.3815687002999999</v>
      </c>
      <c r="H577">
        <v>2.5625306211000001</v>
      </c>
      <c r="I577">
        <v>8.2006067794999993</v>
      </c>
      <c r="J577" t="str">
        <f>_xlfn.CONCAT("(",ROUND(tum_age_data[[#This Row],[crude_Rate_CIL]],1),"-",ROUND(tum_age_data[[#This Row],[crude_Rate_CIU]],1),")")</f>
        <v>(2.6-8.2)</v>
      </c>
    </row>
    <row r="578" spans="1:10" x14ac:dyDescent="0.25">
      <c r="A578" t="s">
        <v>12</v>
      </c>
      <c r="B578">
        <v>2017</v>
      </c>
      <c r="C578" t="s">
        <v>40</v>
      </c>
      <c r="D578">
        <v>3</v>
      </c>
      <c r="E578">
        <v>6.2266500599999997E-2</v>
      </c>
      <c r="F578">
        <v>260147.19461000001</v>
      </c>
      <c r="G578">
        <v>1.1531932928999999</v>
      </c>
      <c r="H578">
        <v>0</v>
      </c>
      <c r="I578">
        <v>2.4581543508000001</v>
      </c>
      <c r="J578" t="str">
        <f>_xlfn.CONCAT("(",ROUND(tum_age_data[[#This Row],[crude_Rate_CIL]],1),"-",ROUND(tum_age_data[[#This Row],[crude_Rate_CIU]],1),")")</f>
        <v>(0-2.5)</v>
      </c>
    </row>
    <row r="579" spans="1:10" x14ac:dyDescent="0.25">
      <c r="A579" t="s">
        <v>22</v>
      </c>
      <c r="B579">
        <v>2017</v>
      </c>
      <c r="C579" t="s">
        <v>40</v>
      </c>
      <c r="D579">
        <v>10</v>
      </c>
      <c r="E579">
        <v>0.2075550021</v>
      </c>
      <c r="F579">
        <v>260147.19461000001</v>
      </c>
      <c r="G579">
        <v>3.8439776431000001</v>
      </c>
      <c r="H579">
        <v>1.4614556162000001</v>
      </c>
      <c r="I579">
        <v>6.2264996699999999</v>
      </c>
      <c r="J579" t="str">
        <f>_xlfn.CONCAT("(",ROUND(tum_age_data[[#This Row],[crude_Rate_CIL]],1),"-",ROUND(tum_age_data[[#This Row],[crude_Rate_CIU]],1),")")</f>
        <v>(1.5-6.2)</v>
      </c>
    </row>
    <row r="580" spans="1:10" x14ac:dyDescent="0.25">
      <c r="A580" t="s">
        <v>15</v>
      </c>
      <c r="B580">
        <v>2017</v>
      </c>
      <c r="C580" t="s">
        <v>40</v>
      </c>
      <c r="D580">
        <v>5</v>
      </c>
      <c r="E580">
        <v>0.10377750099999999</v>
      </c>
      <c r="F580">
        <v>260147.19461000001</v>
      </c>
      <c r="G580">
        <v>1.9219888216000001</v>
      </c>
      <c r="H580">
        <v>0.23729133999999999</v>
      </c>
      <c r="I580">
        <v>3.6066863031</v>
      </c>
      <c r="J580" t="str">
        <f>_xlfn.CONCAT("(",ROUND(tum_age_data[[#This Row],[crude_Rate_CIL]],1),"-",ROUND(tum_age_data[[#This Row],[crude_Rate_CIU]],1),")")</f>
        <v>(0.2-3.6)</v>
      </c>
    </row>
    <row r="581" spans="1:10" x14ac:dyDescent="0.25">
      <c r="A581" t="s">
        <v>21</v>
      </c>
      <c r="B581">
        <v>2017</v>
      </c>
      <c r="C581" t="s">
        <v>40</v>
      </c>
      <c r="D581">
        <v>11</v>
      </c>
      <c r="E581">
        <v>0.2283105023</v>
      </c>
      <c r="F581">
        <v>260147.19461000001</v>
      </c>
      <c r="G581">
        <v>4.2283754073999997</v>
      </c>
      <c r="H581">
        <v>1.7295652247</v>
      </c>
      <c r="I581">
        <v>6.7271855902000004</v>
      </c>
      <c r="J581" t="str">
        <f>_xlfn.CONCAT("(",ROUND(tum_age_data[[#This Row],[crude_Rate_CIL]],1),"-",ROUND(tum_age_data[[#This Row],[crude_Rate_CIU]],1),")")</f>
        <v>(1.7-6.7)</v>
      </c>
    </row>
    <row r="582" spans="1:10" x14ac:dyDescent="0.25">
      <c r="A582" t="s">
        <v>11</v>
      </c>
      <c r="B582">
        <v>2017</v>
      </c>
      <c r="C582" t="s">
        <v>40</v>
      </c>
      <c r="D582">
        <v>4</v>
      </c>
      <c r="E582">
        <v>8.3022000799999995E-2</v>
      </c>
      <c r="F582">
        <v>260147.19461000001</v>
      </c>
      <c r="G582">
        <v>1.5375910572</v>
      </c>
      <c r="H582">
        <v>3.07518211E-2</v>
      </c>
      <c r="I582">
        <v>3.0444302933</v>
      </c>
      <c r="J582" t="str">
        <f>_xlfn.CONCAT("(",ROUND(tum_age_data[[#This Row],[crude_Rate_CIL]],1),"-",ROUND(tum_age_data[[#This Row],[crude_Rate_CIU]],1),")")</f>
        <v>(0-3)</v>
      </c>
    </row>
    <row r="583" spans="1:10" x14ac:dyDescent="0.25">
      <c r="A583" t="s">
        <v>20</v>
      </c>
      <c r="B583">
        <v>2017</v>
      </c>
      <c r="C583" t="s">
        <v>40</v>
      </c>
      <c r="D583">
        <v>5</v>
      </c>
      <c r="E583">
        <v>0.10377750099999999</v>
      </c>
      <c r="F583">
        <v>260147.19461000001</v>
      </c>
      <c r="G583">
        <v>1.9219888216000001</v>
      </c>
      <c r="H583">
        <v>0.23729133999999999</v>
      </c>
      <c r="I583">
        <v>3.6066863031</v>
      </c>
      <c r="J583" t="str">
        <f>_xlfn.CONCAT("(",ROUND(tum_age_data[[#This Row],[crude_Rate_CIL]],1),"-",ROUND(tum_age_data[[#This Row],[crude_Rate_CIU]],1),")")</f>
        <v>(0.2-3.6)</v>
      </c>
    </row>
    <row r="584" spans="1:10" x14ac:dyDescent="0.25">
      <c r="A584" t="s">
        <v>9</v>
      </c>
      <c r="B584">
        <v>2017</v>
      </c>
      <c r="C584" t="s">
        <v>40</v>
      </c>
      <c r="D584">
        <v>27</v>
      </c>
      <c r="E584">
        <v>0.56039850560000004</v>
      </c>
      <c r="F584">
        <v>260147.19461000001</v>
      </c>
      <c r="G584">
        <v>10.378739636000001</v>
      </c>
      <c r="H584">
        <v>6.4638564626999999</v>
      </c>
      <c r="I584">
        <v>14.29362281</v>
      </c>
      <c r="J584" t="str">
        <f>_xlfn.CONCAT("(",ROUND(tum_age_data[[#This Row],[crude_Rate_CIL]],1),"-",ROUND(tum_age_data[[#This Row],[crude_Rate_CIU]],1),")")</f>
        <v>(6.5-14.3)</v>
      </c>
    </row>
    <row r="585" spans="1:10" x14ac:dyDescent="0.25">
      <c r="A585" t="s">
        <v>14</v>
      </c>
      <c r="B585">
        <v>2017</v>
      </c>
      <c r="C585" t="s">
        <v>40</v>
      </c>
      <c r="D585">
        <v>7</v>
      </c>
      <c r="E585">
        <v>0.1452885015</v>
      </c>
      <c r="F585">
        <v>260147.19461000001</v>
      </c>
      <c r="G585">
        <v>2.6907843502</v>
      </c>
      <c r="H585">
        <v>0.69742340790000001</v>
      </c>
      <c r="I585">
        <v>4.6841452924000002</v>
      </c>
      <c r="J585" t="str">
        <f>_xlfn.CONCAT("(",ROUND(tum_age_data[[#This Row],[crude_Rate_CIL]],1),"-",ROUND(tum_age_data[[#This Row],[crude_Rate_CIU]],1),")")</f>
        <v>(0.7-4.7)</v>
      </c>
    </row>
    <row r="586" spans="1:10" x14ac:dyDescent="0.25">
      <c r="A586" t="s">
        <v>18</v>
      </c>
      <c r="B586">
        <v>2017</v>
      </c>
      <c r="C586" t="s">
        <v>40</v>
      </c>
      <c r="D586">
        <v>7</v>
      </c>
      <c r="E586">
        <v>0.1452885015</v>
      </c>
      <c r="F586">
        <v>260147.19461000001</v>
      </c>
      <c r="G586">
        <v>2.6907843502</v>
      </c>
      <c r="H586">
        <v>0.69742340790000001</v>
      </c>
      <c r="I586">
        <v>4.6841452924000002</v>
      </c>
      <c r="J586" t="str">
        <f>_xlfn.CONCAT("(",ROUND(tum_age_data[[#This Row],[crude_Rate_CIL]],1),"-",ROUND(tum_age_data[[#This Row],[crude_Rate_CIU]],1),")")</f>
        <v>(0.7-4.7)</v>
      </c>
    </row>
    <row r="587" spans="1:10" x14ac:dyDescent="0.25">
      <c r="A587" t="s">
        <v>13</v>
      </c>
      <c r="B587">
        <v>2017</v>
      </c>
      <c r="C587" t="s">
        <v>40</v>
      </c>
      <c r="D587">
        <v>6</v>
      </c>
      <c r="E587">
        <v>0.12453300119999999</v>
      </c>
      <c r="F587">
        <v>260147.19461000001</v>
      </c>
      <c r="G587">
        <v>2.3063865858999999</v>
      </c>
      <c r="H587">
        <v>0.46089295940000002</v>
      </c>
      <c r="I587">
        <v>4.1518802123</v>
      </c>
      <c r="J587" t="str">
        <f>_xlfn.CONCAT("(",ROUND(tum_age_data[[#This Row],[crude_Rate_CIL]],1),"-",ROUND(tum_age_data[[#This Row],[crude_Rate_CIU]],1),")")</f>
        <v>(0.5-4.2)</v>
      </c>
    </row>
    <row r="588" spans="1:10" x14ac:dyDescent="0.25">
      <c r="A588" t="s">
        <v>17</v>
      </c>
      <c r="B588">
        <v>2017</v>
      </c>
      <c r="C588" t="s">
        <v>40</v>
      </c>
      <c r="D588">
        <v>36</v>
      </c>
      <c r="E588">
        <v>0.74719800749999998</v>
      </c>
      <c r="F588">
        <v>260147.19461000001</v>
      </c>
      <c r="G588">
        <v>13.838319515</v>
      </c>
      <c r="H588">
        <v>9.3178018069000004</v>
      </c>
      <c r="I588">
        <v>18.358837222999998</v>
      </c>
      <c r="J588" t="str">
        <f>_xlfn.CONCAT("(",ROUND(tum_age_data[[#This Row],[crude_Rate_CIL]],1),"-",ROUND(tum_age_data[[#This Row],[crude_Rate_CIU]],1),")")</f>
        <v>(9.3-18.4)</v>
      </c>
    </row>
    <row r="589" spans="1:10" x14ac:dyDescent="0.25">
      <c r="A589" t="s">
        <v>10</v>
      </c>
      <c r="B589">
        <v>2017</v>
      </c>
      <c r="C589" t="s">
        <v>41</v>
      </c>
      <c r="D589">
        <v>15</v>
      </c>
      <c r="E589">
        <v>0.31133250309999999</v>
      </c>
      <c r="F589">
        <v>123615.26078</v>
      </c>
      <c r="G589">
        <v>12.134424104000001</v>
      </c>
      <c r="H589">
        <v>5.9935582344</v>
      </c>
      <c r="I589">
        <v>18.275289973</v>
      </c>
      <c r="J589" t="str">
        <f>_xlfn.CONCAT("(",ROUND(tum_age_data[[#This Row],[crude_Rate_CIL]],1),"-",ROUND(tum_age_data[[#This Row],[crude_Rate_CIU]],1),")")</f>
        <v>(6-18.3)</v>
      </c>
    </row>
    <row r="590" spans="1:10" x14ac:dyDescent="0.25">
      <c r="A590" t="s">
        <v>16</v>
      </c>
      <c r="B590">
        <v>2017</v>
      </c>
      <c r="C590" t="s">
        <v>41</v>
      </c>
      <c r="D590">
        <v>2</v>
      </c>
      <c r="E590">
        <v>4.1511000399999998E-2</v>
      </c>
      <c r="F590">
        <v>123615.26078</v>
      </c>
      <c r="G590">
        <v>1.6179232137999999</v>
      </c>
      <c r="H590">
        <v>0</v>
      </c>
      <c r="I590">
        <v>3.8602503867000002</v>
      </c>
      <c r="J590" t="str">
        <f>_xlfn.CONCAT("(",ROUND(tum_age_data[[#This Row],[crude_Rate_CIL]],1),"-",ROUND(tum_age_data[[#This Row],[crude_Rate_CIU]],1),")")</f>
        <v>(0-3.9)</v>
      </c>
    </row>
    <row r="591" spans="1:10" x14ac:dyDescent="0.25">
      <c r="A591" t="s">
        <v>12</v>
      </c>
      <c r="B591">
        <v>2017</v>
      </c>
      <c r="C591" t="s">
        <v>41</v>
      </c>
      <c r="D591">
        <v>1</v>
      </c>
      <c r="E591">
        <v>2.0755500199999999E-2</v>
      </c>
      <c r="F591">
        <v>123615.26078</v>
      </c>
      <c r="G591">
        <v>0.80896160689999996</v>
      </c>
      <c r="H591">
        <v>0</v>
      </c>
      <c r="I591">
        <v>2.3945263565000001</v>
      </c>
      <c r="J591" t="str">
        <f>_xlfn.CONCAT("(",ROUND(tum_age_data[[#This Row],[crude_Rate_CIL]],1),"-",ROUND(tum_age_data[[#This Row],[crude_Rate_CIU]],1),")")</f>
        <v>(0-2.4)</v>
      </c>
    </row>
    <row r="592" spans="1:10" x14ac:dyDescent="0.25">
      <c r="A592" t="s">
        <v>23</v>
      </c>
      <c r="B592">
        <v>2017</v>
      </c>
      <c r="C592" t="s">
        <v>41</v>
      </c>
      <c r="D592">
        <v>9</v>
      </c>
      <c r="E592">
        <v>0.1867995019</v>
      </c>
      <c r="F592">
        <v>123615.26078</v>
      </c>
      <c r="G592">
        <v>7.2806544622000002</v>
      </c>
      <c r="H592">
        <v>2.5239602136000001</v>
      </c>
      <c r="I592">
        <v>12.037348711</v>
      </c>
      <c r="J592" t="str">
        <f>_xlfn.CONCAT("(",ROUND(tum_age_data[[#This Row],[crude_Rate_CIL]],1),"-",ROUND(tum_age_data[[#This Row],[crude_Rate_CIU]],1),")")</f>
        <v>(2.5-12)</v>
      </c>
    </row>
    <row r="593" spans="1:10" x14ac:dyDescent="0.25">
      <c r="A593" t="s">
        <v>15</v>
      </c>
      <c r="B593">
        <v>2017</v>
      </c>
      <c r="C593" t="s">
        <v>41</v>
      </c>
      <c r="D593">
        <v>6</v>
      </c>
      <c r="E593">
        <v>0.12453300119999999</v>
      </c>
      <c r="F593">
        <v>123615.26078</v>
      </c>
      <c r="G593">
        <v>4.8537696414999996</v>
      </c>
      <c r="H593">
        <v>0.96994505090000005</v>
      </c>
      <c r="I593">
        <v>8.7375942319999993</v>
      </c>
      <c r="J593" t="str">
        <f>_xlfn.CONCAT("(",ROUND(tum_age_data[[#This Row],[crude_Rate_CIL]],1),"-",ROUND(tum_age_data[[#This Row],[crude_Rate_CIU]],1),")")</f>
        <v>(1-8.7)</v>
      </c>
    </row>
    <row r="594" spans="1:10" x14ac:dyDescent="0.25">
      <c r="A594" t="s">
        <v>22</v>
      </c>
      <c r="B594">
        <v>2017</v>
      </c>
      <c r="C594" t="s">
        <v>41</v>
      </c>
      <c r="D594">
        <v>9</v>
      </c>
      <c r="E594">
        <v>0.1867995019</v>
      </c>
      <c r="F594">
        <v>123615.26078</v>
      </c>
      <c r="G594">
        <v>7.2806544622000002</v>
      </c>
      <c r="H594">
        <v>2.5239602136000001</v>
      </c>
      <c r="I594">
        <v>12.037348711</v>
      </c>
      <c r="J594" t="str">
        <f>_xlfn.CONCAT("(",ROUND(tum_age_data[[#This Row],[crude_Rate_CIL]],1),"-",ROUND(tum_age_data[[#This Row],[crude_Rate_CIU]],1),")")</f>
        <v>(2.5-12)</v>
      </c>
    </row>
    <row r="595" spans="1:10" x14ac:dyDescent="0.25">
      <c r="A595" t="s">
        <v>21</v>
      </c>
      <c r="B595">
        <v>2017</v>
      </c>
      <c r="C595" t="s">
        <v>41</v>
      </c>
      <c r="D595">
        <v>2</v>
      </c>
      <c r="E595">
        <v>4.1511000399999998E-2</v>
      </c>
      <c r="F595">
        <v>123615.26078</v>
      </c>
      <c r="G595">
        <v>1.6179232137999999</v>
      </c>
      <c r="H595">
        <v>0</v>
      </c>
      <c r="I595">
        <v>3.8602503867000002</v>
      </c>
      <c r="J595" t="str">
        <f>_xlfn.CONCAT("(",ROUND(tum_age_data[[#This Row],[crude_Rate_CIL]],1),"-",ROUND(tum_age_data[[#This Row],[crude_Rate_CIU]],1),")")</f>
        <v>(0-3.9)</v>
      </c>
    </row>
    <row r="596" spans="1:10" x14ac:dyDescent="0.25">
      <c r="A596" t="s">
        <v>11</v>
      </c>
      <c r="B596">
        <v>2017</v>
      </c>
      <c r="C596" t="s">
        <v>41</v>
      </c>
      <c r="D596">
        <v>1</v>
      </c>
      <c r="E596">
        <v>2.0755500199999999E-2</v>
      </c>
      <c r="F596">
        <v>123615.26078</v>
      </c>
      <c r="G596">
        <v>0.80896160689999996</v>
      </c>
      <c r="H596">
        <v>0</v>
      </c>
      <c r="I596">
        <v>2.3945263565000001</v>
      </c>
      <c r="J596" t="str">
        <f>_xlfn.CONCAT("(",ROUND(tum_age_data[[#This Row],[crude_Rate_CIL]],1),"-",ROUND(tum_age_data[[#This Row],[crude_Rate_CIU]],1),")")</f>
        <v>(0-2.4)</v>
      </c>
    </row>
    <row r="597" spans="1:10" x14ac:dyDescent="0.25">
      <c r="A597" t="s">
        <v>9</v>
      </c>
      <c r="B597">
        <v>2017</v>
      </c>
      <c r="C597" t="s">
        <v>41</v>
      </c>
      <c r="D597">
        <v>19</v>
      </c>
      <c r="E597">
        <v>0.39435450389999999</v>
      </c>
      <c r="F597">
        <v>123615.26078</v>
      </c>
      <c r="G597">
        <v>15.370270530999999</v>
      </c>
      <c r="H597">
        <v>8.4589540196000002</v>
      </c>
      <c r="I597">
        <v>22.281587042999998</v>
      </c>
      <c r="J597" t="str">
        <f>_xlfn.CONCAT("(",ROUND(tum_age_data[[#This Row],[crude_Rate_CIL]],1),"-",ROUND(tum_age_data[[#This Row],[crude_Rate_CIU]],1),")")</f>
        <v>(8.5-22.3)</v>
      </c>
    </row>
    <row r="598" spans="1:10" x14ac:dyDescent="0.25">
      <c r="A598" t="s">
        <v>20</v>
      </c>
      <c r="B598">
        <v>2017</v>
      </c>
      <c r="C598" t="s">
        <v>41</v>
      </c>
      <c r="D598">
        <v>2</v>
      </c>
      <c r="E598">
        <v>4.1511000399999998E-2</v>
      </c>
      <c r="F598">
        <v>123615.26078</v>
      </c>
      <c r="G598">
        <v>1.6179232137999999</v>
      </c>
      <c r="H598">
        <v>0</v>
      </c>
      <c r="I598">
        <v>3.8602503867000002</v>
      </c>
      <c r="J598" t="str">
        <f>_xlfn.CONCAT("(",ROUND(tum_age_data[[#This Row],[crude_Rate_CIL]],1),"-",ROUND(tum_age_data[[#This Row],[crude_Rate_CIU]],1),")")</f>
        <v>(0-3.9)</v>
      </c>
    </row>
    <row r="599" spans="1:10" x14ac:dyDescent="0.25">
      <c r="A599" t="s">
        <v>14</v>
      </c>
      <c r="B599">
        <v>2017</v>
      </c>
      <c r="C599" t="s">
        <v>41</v>
      </c>
      <c r="D599">
        <v>2</v>
      </c>
      <c r="E599">
        <v>4.1511000399999998E-2</v>
      </c>
      <c r="F599">
        <v>123615.26078</v>
      </c>
      <c r="G599">
        <v>1.6179232137999999</v>
      </c>
      <c r="H599">
        <v>0</v>
      </c>
      <c r="I599">
        <v>3.8602503867000002</v>
      </c>
      <c r="J599" t="str">
        <f>_xlfn.CONCAT("(",ROUND(tum_age_data[[#This Row],[crude_Rate_CIL]],1),"-",ROUND(tum_age_data[[#This Row],[crude_Rate_CIU]],1),")")</f>
        <v>(0-3.9)</v>
      </c>
    </row>
    <row r="600" spans="1:10" x14ac:dyDescent="0.25">
      <c r="A600" t="s">
        <v>18</v>
      </c>
      <c r="B600">
        <v>2017</v>
      </c>
      <c r="C600" t="s">
        <v>41</v>
      </c>
      <c r="D600">
        <v>3</v>
      </c>
      <c r="E600">
        <v>6.2266500599999997E-2</v>
      </c>
      <c r="F600">
        <v>123615.26078</v>
      </c>
      <c r="G600">
        <v>2.4268848206999998</v>
      </c>
      <c r="H600">
        <v>0</v>
      </c>
      <c r="I600">
        <v>5.1731635256999997</v>
      </c>
      <c r="J600" t="str">
        <f>_xlfn.CONCAT("(",ROUND(tum_age_data[[#This Row],[crude_Rate_CIL]],1),"-",ROUND(tum_age_data[[#This Row],[crude_Rate_CIU]],1),")")</f>
        <v>(0-5.2)</v>
      </c>
    </row>
    <row r="601" spans="1:10" x14ac:dyDescent="0.25">
      <c r="A601" t="s">
        <v>13</v>
      </c>
      <c r="B601">
        <v>2017</v>
      </c>
      <c r="C601" t="s">
        <v>41</v>
      </c>
      <c r="D601">
        <v>2</v>
      </c>
      <c r="E601">
        <v>4.1511000399999998E-2</v>
      </c>
      <c r="F601">
        <v>123615.26078</v>
      </c>
      <c r="G601">
        <v>1.6179232137999999</v>
      </c>
      <c r="H601">
        <v>0</v>
      </c>
      <c r="I601">
        <v>3.8602503867000002</v>
      </c>
      <c r="J601" t="str">
        <f>_xlfn.CONCAT("(",ROUND(tum_age_data[[#This Row],[crude_Rate_CIL]],1),"-",ROUND(tum_age_data[[#This Row],[crude_Rate_CIU]],1),")")</f>
        <v>(0-3.9)</v>
      </c>
    </row>
    <row r="602" spans="1:10" x14ac:dyDescent="0.25">
      <c r="A602" t="s">
        <v>17</v>
      </c>
      <c r="B602">
        <v>2017</v>
      </c>
      <c r="C602" t="s">
        <v>41</v>
      </c>
      <c r="D602">
        <v>5</v>
      </c>
      <c r="E602">
        <v>0.10377750099999999</v>
      </c>
      <c r="F602">
        <v>123615.26078</v>
      </c>
      <c r="G602">
        <v>4.0448080345999999</v>
      </c>
      <c r="H602">
        <v>0.49937747179999997</v>
      </c>
      <c r="I602">
        <v>7.5902385972999999</v>
      </c>
      <c r="J602" t="str">
        <f>_xlfn.CONCAT("(",ROUND(tum_age_data[[#This Row],[crude_Rate_CIL]],1),"-",ROUND(tum_age_data[[#This Row],[crude_Rate_CIU]],1),")")</f>
        <v>(0.5-7.6)</v>
      </c>
    </row>
    <row r="603" spans="1:10" x14ac:dyDescent="0.25">
      <c r="A603" t="s">
        <v>10</v>
      </c>
      <c r="B603">
        <v>2017</v>
      </c>
      <c r="C603" t="s">
        <v>42</v>
      </c>
      <c r="D603">
        <v>1</v>
      </c>
      <c r="E603">
        <v>2.0755500199999999E-2</v>
      </c>
      <c r="F603">
        <v>39151.220723999999</v>
      </c>
      <c r="G603">
        <v>2.5541987747000001</v>
      </c>
      <c r="H603">
        <v>0</v>
      </c>
      <c r="I603">
        <v>7.5604283730999997</v>
      </c>
      <c r="J603" t="str">
        <f>_xlfn.CONCAT("(",ROUND(tum_age_data[[#This Row],[crude_Rate_CIL]],1),"-",ROUND(tum_age_data[[#This Row],[crude_Rate_CIU]],1),")")</f>
        <v>(0-7.6)</v>
      </c>
    </row>
    <row r="604" spans="1:10" x14ac:dyDescent="0.25">
      <c r="A604" t="s">
        <v>16</v>
      </c>
      <c r="B604">
        <v>2017</v>
      </c>
      <c r="C604" t="s">
        <v>42</v>
      </c>
      <c r="D604">
        <v>1</v>
      </c>
      <c r="E604">
        <v>2.0755500199999999E-2</v>
      </c>
      <c r="F604">
        <v>39151.220723999999</v>
      </c>
      <c r="G604">
        <v>2.5541987747000001</v>
      </c>
      <c r="H604">
        <v>0</v>
      </c>
      <c r="I604">
        <v>7.5604283730999997</v>
      </c>
      <c r="J604" t="str">
        <f>_xlfn.CONCAT("(",ROUND(tum_age_data[[#This Row],[crude_Rate_CIL]],1),"-",ROUND(tum_age_data[[#This Row],[crude_Rate_CIU]],1),")")</f>
        <v>(0-7.6)</v>
      </c>
    </row>
    <row r="605" spans="1:10" x14ac:dyDescent="0.25">
      <c r="A605" t="s">
        <v>15</v>
      </c>
      <c r="B605">
        <v>2017</v>
      </c>
      <c r="C605" t="s">
        <v>42</v>
      </c>
      <c r="D605">
        <v>5</v>
      </c>
      <c r="E605">
        <v>0.10377750099999999</v>
      </c>
      <c r="F605">
        <v>39151.220723999999</v>
      </c>
      <c r="G605">
        <v>12.770993873</v>
      </c>
      <c r="H605">
        <v>1.5767241805000001</v>
      </c>
      <c r="I605">
        <v>23.965263566000001</v>
      </c>
      <c r="J605" t="str">
        <f>_xlfn.CONCAT("(",ROUND(tum_age_data[[#This Row],[crude_Rate_CIL]],1),"-",ROUND(tum_age_data[[#This Row],[crude_Rate_CIU]],1),")")</f>
        <v>(1.6-24)</v>
      </c>
    </row>
    <row r="606" spans="1:10" x14ac:dyDescent="0.25">
      <c r="A606" t="s">
        <v>23</v>
      </c>
      <c r="B606">
        <v>2017</v>
      </c>
      <c r="C606" t="s">
        <v>42</v>
      </c>
      <c r="D606">
        <v>3</v>
      </c>
      <c r="E606">
        <v>6.2266500599999997E-2</v>
      </c>
      <c r="F606">
        <v>39151.220723999999</v>
      </c>
      <c r="G606">
        <v>7.6625963240999999</v>
      </c>
      <c r="H606">
        <v>0</v>
      </c>
      <c r="I606">
        <v>16.333640342999999</v>
      </c>
      <c r="J606" t="str">
        <f>_xlfn.CONCAT("(",ROUND(tum_age_data[[#This Row],[crude_Rate_CIL]],1),"-",ROUND(tum_age_data[[#This Row],[crude_Rate_CIU]],1),")")</f>
        <v>(0-16.3)</v>
      </c>
    </row>
    <row r="607" spans="1:10" x14ac:dyDescent="0.25">
      <c r="A607" t="s">
        <v>22</v>
      </c>
      <c r="B607">
        <v>2017</v>
      </c>
      <c r="C607" t="s">
        <v>42</v>
      </c>
      <c r="D607">
        <v>2</v>
      </c>
      <c r="E607">
        <v>4.1511000399999998E-2</v>
      </c>
      <c r="F607">
        <v>39151.220723999999</v>
      </c>
      <c r="G607">
        <v>5.1083975494000002</v>
      </c>
      <c r="H607">
        <v>0</v>
      </c>
      <c r="I607">
        <v>12.188275343999999</v>
      </c>
      <c r="J607" t="str">
        <f>_xlfn.CONCAT("(",ROUND(tum_age_data[[#This Row],[crude_Rate_CIL]],1),"-",ROUND(tum_age_data[[#This Row],[crude_Rate_CIU]],1),")")</f>
        <v>(0-12.2)</v>
      </c>
    </row>
    <row r="608" spans="1:10" x14ac:dyDescent="0.25">
      <c r="A608" t="s">
        <v>21</v>
      </c>
      <c r="B608">
        <v>2017</v>
      </c>
      <c r="C608" t="s">
        <v>42</v>
      </c>
      <c r="D608">
        <v>2</v>
      </c>
      <c r="E608">
        <v>4.1511000399999998E-2</v>
      </c>
      <c r="F608">
        <v>39151.220723999999</v>
      </c>
      <c r="G608">
        <v>5.1083975494000002</v>
      </c>
      <c r="H608">
        <v>0</v>
      </c>
      <c r="I608">
        <v>12.188275343999999</v>
      </c>
      <c r="J608" t="str">
        <f>_xlfn.CONCAT("(",ROUND(tum_age_data[[#This Row],[crude_Rate_CIL]],1),"-",ROUND(tum_age_data[[#This Row],[crude_Rate_CIU]],1),")")</f>
        <v>(0-12.2)</v>
      </c>
    </row>
    <row r="609" spans="1:10" x14ac:dyDescent="0.25">
      <c r="A609" t="s">
        <v>9</v>
      </c>
      <c r="B609">
        <v>2017</v>
      </c>
      <c r="C609" t="s">
        <v>42</v>
      </c>
      <c r="D609">
        <v>3</v>
      </c>
      <c r="E609">
        <v>6.2266500599999997E-2</v>
      </c>
      <c r="F609">
        <v>39151.220723999999</v>
      </c>
      <c r="G609">
        <v>7.6625963240999999</v>
      </c>
      <c r="H609">
        <v>0</v>
      </c>
      <c r="I609">
        <v>16.333640342999999</v>
      </c>
      <c r="J609" t="str">
        <f>_xlfn.CONCAT("(",ROUND(tum_age_data[[#This Row],[crude_Rate_CIL]],1),"-",ROUND(tum_age_data[[#This Row],[crude_Rate_CIU]],1),")")</f>
        <v>(0-16.3)</v>
      </c>
    </row>
    <row r="610" spans="1:10" x14ac:dyDescent="0.25">
      <c r="A610" t="s">
        <v>14</v>
      </c>
      <c r="B610">
        <v>2017</v>
      </c>
      <c r="C610" t="s">
        <v>42</v>
      </c>
      <c r="D610">
        <v>1</v>
      </c>
      <c r="E610">
        <v>2.0755500199999999E-2</v>
      </c>
      <c r="F610">
        <v>39151.220723999999</v>
      </c>
      <c r="G610">
        <v>2.5541987747000001</v>
      </c>
      <c r="H610">
        <v>0</v>
      </c>
      <c r="I610">
        <v>7.5604283730999997</v>
      </c>
      <c r="J610" t="str">
        <f>_xlfn.CONCAT("(",ROUND(tum_age_data[[#This Row],[crude_Rate_CIL]],1),"-",ROUND(tum_age_data[[#This Row],[crude_Rate_CIU]],1),")")</f>
        <v>(0-7.6)</v>
      </c>
    </row>
    <row r="611" spans="1:10" x14ac:dyDescent="0.25">
      <c r="A611" t="s">
        <v>18</v>
      </c>
      <c r="B611">
        <v>2017</v>
      </c>
      <c r="C611" t="s">
        <v>42</v>
      </c>
      <c r="D611">
        <v>2</v>
      </c>
      <c r="E611">
        <v>4.1511000399999998E-2</v>
      </c>
      <c r="F611">
        <v>39151.220723999999</v>
      </c>
      <c r="G611">
        <v>5.1083975494000002</v>
      </c>
      <c r="H611">
        <v>0</v>
      </c>
      <c r="I611">
        <v>12.188275343999999</v>
      </c>
      <c r="J611" t="str">
        <f>_xlfn.CONCAT("(",ROUND(tum_age_data[[#This Row],[crude_Rate_CIL]],1),"-",ROUND(tum_age_data[[#This Row],[crude_Rate_CIU]],1),")")</f>
        <v>(0-12.2)</v>
      </c>
    </row>
    <row r="612" spans="1:10" x14ac:dyDescent="0.25">
      <c r="A612" t="s">
        <v>13</v>
      </c>
      <c r="B612">
        <v>2017</v>
      </c>
      <c r="C612" t="s">
        <v>42</v>
      </c>
      <c r="D612">
        <v>1</v>
      </c>
      <c r="E612">
        <v>2.0755500199999999E-2</v>
      </c>
      <c r="F612">
        <v>39151.220723999999</v>
      </c>
      <c r="G612">
        <v>2.5541987747000001</v>
      </c>
      <c r="H612">
        <v>0</v>
      </c>
      <c r="I612">
        <v>7.5604283730999997</v>
      </c>
      <c r="J612" t="str">
        <f>_xlfn.CONCAT("(",ROUND(tum_age_data[[#This Row],[crude_Rate_CIL]],1),"-",ROUND(tum_age_data[[#This Row],[crude_Rate_CIU]],1),")")</f>
        <v>(0-7.6)</v>
      </c>
    </row>
    <row r="613" spans="1:10" x14ac:dyDescent="0.25">
      <c r="A613" t="s">
        <v>17</v>
      </c>
      <c r="B613">
        <v>2017</v>
      </c>
      <c r="C613" t="s">
        <v>42</v>
      </c>
      <c r="D613">
        <v>2</v>
      </c>
      <c r="E613">
        <v>4.1511000399999998E-2</v>
      </c>
      <c r="F613">
        <v>39151.220723999999</v>
      </c>
      <c r="G613">
        <v>5.1083975494000002</v>
      </c>
      <c r="H613">
        <v>0</v>
      </c>
      <c r="I613">
        <v>12.188275343999999</v>
      </c>
      <c r="J613" t="str">
        <f>_xlfn.CONCAT("(",ROUND(tum_age_data[[#This Row],[crude_Rate_CIL]],1),"-",ROUND(tum_age_data[[#This Row],[crude_Rate_CIU]],1),")")</f>
        <v>(0-12.2)</v>
      </c>
    </row>
    <row r="614" spans="1:10" x14ac:dyDescent="0.25">
      <c r="A614" t="s">
        <v>22</v>
      </c>
      <c r="B614">
        <v>2018</v>
      </c>
      <c r="C614" t="s">
        <v>43</v>
      </c>
      <c r="D614">
        <v>2</v>
      </c>
      <c r="E614">
        <v>4.1511000399999998E-2</v>
      </c>
      <c r="F614">
        <v>37719.265278999999</v>
      </c>
      <c r="G614">
        <v>5.3023302155999996</v>
      </c>
      <c r="H614">
        <v>0</v>
      </c>
      <c r="I614">
        <v>12.650984973</v>
      </c>
      <c r="J614" t="str">
        <f>_xlfn.CONCAT("(",ROUND(tum_age_data[[#This Row],[crude_Rate_CIL]],1),"-",ROUND(tum_age_data[[#This Row],[crude_Rate_CIU]],1),")")</f>
        <v>(0-12.7)</v>
      </c>
    </row>
    <row r="615" spans="1:10" x14ac:dyDescent="0.25">
      <c r="A615" t="s">
        <v>22</v>
      </c>
      <c r="B615">
        <v>2018</v>
      </c>
      <c r="C615" s="29" t="s">
        <v>48</v>
      </c>
      <c r="D615">
        <v>1</v>
      </c>
      <c r="E615">
        <v>2.0755500199999999E-2</v>
      </c>
      <c r="F615">
        <v>151760.29298999999</v>
      </c>
      <c r="G615">
        <v>0.65893388860000002</v>
      </c>
      <c r="H615">
        <v>0</v>
      </c>
      <c r="I615">
        <v>1.9504443104</v>
      </c>
      <c r="J615" t="str">
        <f>_xlfn.CONCAT("(",ROUND(tum_age_data[[#This Row],[crude_Rate_CIL]],1),"-",ROUND(tum_age_data[[#This Row],[crude_Rate_CIU]],1),")")</f>
        <v>(0-2)</v>
      </c>
    </row>
    <row r="616" spans="1:10" x14ac:dyDescent="0.25">
      <c r="A616" t="s">
        <v>15</v>
      </c>
      <c r="B616">
        <v>2018</v>
      </c>
      <c r="C616" t="s">
        <v>35</v>
      </c>
      <c r="D616">
        <v>1</v>
      </c>
      <c r="E616">
        <v>2.0755500199999999E-2</v>
      </c>
      <c r="F616">
        <v>406900.69144000002</v>
      </c>
      <c r="G616">
        <v>0.24576021149999999</v>
      </c>
      <c r="H616">
        <v>0</v>
      </c>
      <c r="I616">
        <v>0.72745022609999999</v>
      </c>
      <c r="J616" t="str">
        <f>_xlfn.CONCAT("(",ROUND(tum_age_data[[#This Row],[crude_Rate_CIL]],1),"-",ROUND(tum_age_data[[#This Row],[crude_Rate_CIU]],1),")")</f>
        <v>(0-0.7)</v>
      </c>
    </row>
    <row r="617" spans="1:10" x14ac:dyDescent="0.25">
      <c r="A617" t="s">
        <v>10</v>
      </c>
      <c r="B617">
        <v>2018</v>
      </c>
      <c r="C617" t="s">
        <v>36</v>
      </c>
      <c r="D617">
        <v>1</v>
      </c>
      <c r="E617">
        <v>2.0755500199999999E-2</v>
      </c>
      <c r="F617">
        <v>430744.97483000002</v>
      </c>
      <c r="G617">
        <v>0.2321559295</v>
      </c>
      <c r="H617">
        <v>0</v>
      </c>
      <c r="I617">
        <v>0.68718155130000003</v>
      </c>
      <c r="J617" t="str">
        <f>_xlfn.CONCAT("(",ROUND(tum_age_data[[#This Row],[crude_Rate_CIL]],1),"-",ROUND(tum_age_data[[#This Row],[crude_Rate_CIU]],1),")")</f>
        <v>(0-0.7)</v>
      </c>
    </row>
    <row r="618" spans="1:10" x14ac:dyDescent="0.25">
      <c r="A618" t="s">
        <v>23</v>
      </c>
      <c r="B618">
        <v>2018</v>
      </c>
      <c r="C618" t="s">
        <v>36</v>
      </c>
      <c r="D618">
        <v>1</v>
      </c>
      <c r="E618">
        <v>2.0755500199999999E-2</v>
      </c>
      <c r="F618">
        <v>430744.97483000002</v>
      </c>
      <c r="G618">
        <v>0.2321559295</v>
      </c>
      <c r="H618">
        <v>0</v>
      </c>
      <c r="I618">
        <v>0.68718155130000003</v>
      </c>
      <c r="J618" t="str">
        <f>_xlfn.CONCAT("(",ROUND(tum_age_data[[#This Row],[crude_Rate_CIL]],1),"-",ROUND(tum_age_data[[#This Row],[crude_Rate_CIU]],1),")")</f>
        <v>(0-0.7)</v>
      </c>
    </row>
    <row r="619" spans="1:10" x14ac:dyDescent="0.25">
      <c r="A619" t="s">
        <v>15</v>
      </c>
      <c r="B619">
        <v>2018</v>
      </c>
      <c r="C619" t="s">
        <v>36</v>
      </c>
      <c r="D619">
        <v>2</v>
      </c>
      <c r="E619">
        <v>4.1511000399999998E-2</v>
      </c>
      <c r="F619">
        <v>430744.97483000002</v>
      </c>
      <c r="G619">
        <v>0.46431185899999999</v>
      </c>
      <c r="H619">
        <v>0</v>
      </c>
      <c r="I619">
        <v>1.1078152644999999</v>
      </c>
      <c r="J619" t="str">
        <f>_xlfn.CONCAT("(",ROUND(tum_age_data[[#This Row],[crude_Rate_CIL]],1),"-",ROUND(tum_age_data[[#This Row],[crude_Rate_CIU]],1),")")</f>
        <v>(0-1.1)</v>
      </c>
    </row>
    <row r="620" spans="1:10" x14ac:dyDescent="0.25">
      <c r="A620" t="s">
        <v>9</v>
      </c>
      <c r="B620">
        <v>2018</v>
      </c>
      <c r="C620" t="s">
        <v>36</v>
      </c>
      <c r="D620">
        <v>1</v>
      </c>
      <c r="E620">
        <v>2.0755500199999999E-2</v>
      </c>
      <c r="F620">
        <v>430744.97483000002</v>
      </c>
      <c r="G620">
        <v>0.2321559295</v>
      </c>
      <c r="H620">
        <v>0</v>
      </c>
      <c r="I620">
        <v>0.68718155130000003</v>
      </c>
      <c r="J620" t="str">
        <f>_xlfn.CONCAT("(",ROUND(tum_age_data[[#This Row],[crude_Rate_CIL]],1),"-",ROUND(tum_age_data[[#This Row],[crude_Rate_CIU]],1),")")</f>
        <v>(0-0.7)</v>
      </c>
    </row>
    <row r="621" spans="1:10" x14ac:dyDescent="0.25">
      <c r="A621" t="s">
        <v>18</v>
      </c>
      <c r="B621">
        <v>2018</v>
      </c>
      <c r="C621" t="s">
        <v>36</v>
      </c>
      <c r="D621">
        <v>1</v>
      </c>
      <c r="E621">
        <v>2.0755500199999999E-2</v>
      </c>
      <c r="F621">
        <v>430744.97483000002</v>
      </c>
      <c r="G621">
        <v>0.2321559295</v>
      </c>
      <c r="H621">
        <v>0</v>
      </c>
      <c r="I621">
        <v>0.68718155130000003</v>
      </c>
      <c r="J621" t="str">
        <f>_xlfn.CONCAT("(",ROUND(tum_age_data[[#This Row],[crude_Rate_CIL]],1),"-",ROUND(tum_age_data[[#This Row],[crude_Rate_CIU]],1),")")</f>
        <v>(0-0.7)</v>
      </c>
    </row>
    <row r="622" spans="1:10" x14ac:dyDescent="0.25">
      <c r="A622" t="s">
        <v>22</v>
      </c>
      <c r="B622">
        <v>2018</v>
      </c>
      <c r="C622" t="s">
        <v>36</v>
      </c>
      <c r="D622">
        <v>4</v>
      </c>
      <c r="E622">
        <v>8.3022000799999995E-2</v>
      </c>
      <c r="F622">
        <v>430744.97483000002</v>
      </c>
      <c r="G622">
        <v>0.92862371789999998</v>
      </c>
      <c r="H622">
        <v>1.85724744E-2</v>
      </c>
      <c r="I622">
        <v>1.8386749615</v>
      </c>
      <c r="J622" t="str">
        <f>_xlfn.CONCAT("(",ROUND(tum_age_data[[#This Row],[crude_Rate_CIL]],1),"-",ROUND(tum_age_data[[#This Row],[crude_Rate_CIU]],1),")")</f>
        <v>(0-1.8)</v>
      </c>
    </row>
    <row r="623" spans="1:10" x14ac:dyDescent="0.25">
      <c r="A623" t="s">
        <v>10</v>
      </c>
      <c r="B623">
        <v>2018</v>
      </c>
      <c r="C623" t="s">
        <v>37</v>
      </c>
      <c r="D623">
        <v>5</v>
      </c>
      <c r="E623">
        <v>0.10377750099999999</v>
      </c>
      <c r="F623">
        <v>413408.41545999999</v>
      </c>
      <c r="G623">
        <v>1.2094577209999999</v>
      </c>
      <c r="H623">
        <v>0.1493212864</v>
      </c>
      <c r="I623">
        <v>2.2695941556000001</v>
      </c>
      <c r="J623" t="str">
        <f>_xlfn.CONCAT("(",ROUND(tum_age_data[[#This Row],[crude_Rate_CIL]],1),"-",ROUND(tum_age_data[[#This Row],[crude_Rate_CIU]],1),")")</f>
        <v>(0.1-2.3)</v>
      </c>
    </row>
    <row r="624" spans="1:10" x14ac:dyDescent="0.25">
      <c r="A624" t="s">
        <v>23</v>
      </c>
      <c r="B624">
        <v>2018</v>
      </c>
      <c r="C624" t="s">
        <v>37</v>
      </c>
      <c r="D624">
        <v>2</v>
      </c>
      <c r="E624">
        <v>4.1511000399999998E-2</v>
      </c>
      <c r="F624">
        <v>413408.41545999999</v>
      </c>
      <c r="G624">
        <v>0.48378308840000001</v>
      </c>
      <c r="H624">
        <v>0</v>
      </c>
      <c r="I624">
        <v>1.1542722410999999</v>
      </c>
      <c r="J624" t="str">
        <f>_xlfn.CONCAT("(",ROUND(tum_age_data[[#This Row],[crude_Rate_CIL]],1),"-",ROUND(tum_age_data[[#This Row],[crude_Rate_CIU]],1),")")</f>
        <v>(0-1.2)</v>
      </c>
    </row>
    <row r="625" spans="1:10" x14ac:dyDescent="0.25">
      <c r="A625" t="s">
        <v>10</v>
      </c>
      <c r="B625">
        <v>2018</v>
      </c>
      <c r="C625" t="s">
        <v>38</v>
      </c>
      <c r="D625">
        <v>6</v>
      </c>
      <c r="E625">
        <v>0.12453300119999999</v>
      </c>
      <c r="F625">
        <v>399657.28193</v>
      </c>
      <c r="G625">
        <v>1.5012862948000001</v>
      </c>
      <c r="H625">
        <v>0.30000707059999998</v>
      </c>
      <c r="I625">
        <v>2.7025655190000002</v>
      </c>
      <c r="J625" t="str">
        <f>_xlfn.CONCAT("(",ROUND(tum_age_data[[#This Row],[crude_Rate_CIL]],1),"-",ROUND(tum_age_data[[#This Row],[crude_Rate_CIU]],1),")")</f>
        <v>(0.3-2.7)</v>
      </c>
    </row>
    <row r="626" spans="1:10" x14ac:dyDescent="0.25">
      <c r="A626" t="s">
        <v>16</v>
      </c>
      <c r="B626">
        <v>2018</v>
      </c>
      <c r="C626" t="s">
        <v>38</v>
      </c>
      <c r="D626">
        <v>1</v>
      </c>
      <c r="E626">
        <v>2.0755500199999999E-2</v>
      </c>
      <c r="F626">
        <v>399657.28193</v>
      </c>
      <c r="G626">
        <v>0.2502143825</v>
      </c>
      <c r="H626">
        <v>0</v>
      </c>
      <c r="I626">
        <v>0.74063457210000005</v>
      </c>
      <c r="J626" t="str">
        <f>_xlfn.CONCAT("(",ROUND(tum_age_data[[#This Row],[crude_Rate_CIL]],1),"-",ROUND(tum_age_data[[#This Row],[crude_Rate_CIU]],1),")")</f>
        <v>(0-0.7)</v>
      </c>
    </row>
    <row r="627" spans="1:10" x14ac:dyDescent="0.25">
      <c r="A627" t="s">
        <v>23</v>
      </c>
      <c r="B627">
        <v>2018</v>
      </c>
      <c r="C627" t="s">
        <v>38</v>
      </c>
      <c r="D627">
        <v>7</v>
      </c>
      <c r="E627">
        <v>0.1452885015</v>
      </c>
      <c r="F627">
        <v>399657.28193</v>
      </c>
      <c r="G627">
        <v>1.7515006772999999</v>
      </c>
      <c r="H627">
        <v>0.45397081760000002</v>
      </c>
      <c r="I627">
        <v>3.0490305370000002</v>
      </c>
      <c r="J627" t="str">
        <f>_xlfn.CONCAT("(",ROUND(tum_age_data[[#This Row],[crude_Rate_CIL]],1),"-",ROUND(tum_age_data[[#This Row],[crude_Rate_CIU]],1),")")</f>
        <v>(0.5-3)</v>
      </c>
    </row>
    <row r="628" spans="1:10" x14ac:dyDescent="0.25">
      <c r="A628" t="s">
        <v>22</v>
      </c>
      <c r="B628">
        <v>2018</v>
      </c>
      <c r="C628" t="s">
        <v>38</v>
      </c>
      <c r="D628">
        <v>5</v>
      </c>
      <c r="E628">
        <v>0.10377750099999999</v>
      </c>
      <c r="F628">
        <v>399657.28193</v>
      </c>
      <c r="G628">
        <v>1.2510719124</v>
      </c>
      <c r="H628">
        <v>0.15445903080000001</v>
      </c>
      <c r="I628">
        <v>2.3476847940000001</v>
      </c>
      <c r="J628" t="str">
        <f>_xlfn.CONCAT("(",ROUND(tum_age_data[[#This Row],[crude_Rate_CIL]],1),"-",ROUND(tum_age_data[[#This Row],[crude_Rate_CIU]],1),")")</f>
        <v>(0.2-2.3)</v>
      </c>
    </row>
    <row r="629" spans="1:10" x14ac:dyDescent="0.25">
      <c r="A629" t="s">
        <v>15</v>
      </c>
      <c r="B629">
        <v>2018</v>
      </c>
      <c r="C629" t="s">
        <v>38</v>
      </c>
      <c r="D629">
        <v>6</v>
      </c>
      <c r="E629">
        <v>0.12453300119999999</v>
      </c>
      <c r="F629">
        <v>399657.28193</v>
      </c>
      <c r="G629">
        <v>1.5012862948000001</v>
      </c>
      <c r="H629">
        <v>0.30000707059999998</v>
      </c>
      <c r="I629">
        <v>2.7025655190000002</v>
      </c>
      <c r="J629" t="str">
        <f>_xlfn.CONCAT("(",ROUND(tum_age_data[[#This Row],[crude_Rate_CIL]],1),"-",ROUND(tum_age_data[[#This Row],[crude_Rate_CIU]],1),")")</f>
        <v>(0.3-2.7)</v>
      </c>
    </row>
    <row r="630" spans="1:10" x14ac:dyDescent="0.25">
      <c r="A630" t="s">
        <v>9</v>
      </c>
      <c r="B630">
        <v>2018</v>
      </c>
      <c r="C630" t="s">
        <v>38</v>
      </c>
      <c r="D630">
        <v>4</v>
      </c>
      <c r="E630">
        <v>8.3022000799999995E-2</v>
      </c>
      <c r="F630">
        <v>399657.28193</v>
      </c>
      <c r="G630">
        <v>1.0008575299</v>
      </c>
      <c r="H630">
        <v>2.0017150599999999E-2</v>
      </c>
      <c r="I630">
        <v>1.9816979092</v>
      </c>
      <c r="J630" t="str">
        <f>_xlfn.CONCAT("(",ROUND(tum_age_data[[#This Row],[crude_Rate_CIL]],1),"-",ROUND(tum_age_data[[#This Row],[crude_Rate_CIU]],1),")")</f>
        <v>(0-2)</v>
      </c>
    </row>
    <row r="631" spans="1:10" x14ac:dyDescent="0.25">
      <c r="A631" t="s">
        <v>21</v>
      </c>
      <c r="B631">
        <v>2018</v>
      </c>
      <c r="C631" t="s">
        <v>38</v>
      </c>
      <c r="D631">
        <v>1</v>
      </c>
      <c r="E631">
        <v>2.0755500199999999E-2</v>
      </c>
      <c r="F631">
        <v>399657.28193</v>
      </c>
      <c r="G631">
        <v>0.2502143825</v>
      </c>
      <c r="H631">
        <v>0</v>
      </c>
      <c r="I631">
        <v>0.74063457210000005</v>
      </c>
      <c r="J631" t="str">
        <f>_xlfn.CONCAT("(",ROUND(tum_age_data[[#This Row],[crude_Rate_CIL]],1),"-",ROUND(tum_age_data[[#This Row],[crude_Rate_CIU]],1),")")</f>
        <v>(0-0.7)</v>
      </c>
    </row>
    <row r="632" spans="1:10" x14ac:dyDescent="0.25">
      <c r="A632" t="s">
        <v>11</v>
      </c>
      <c r="B632">
        <v>2018</v>
      </c>
      <c r="C632" t="s">
        <v>38</v>
      </c>
      <c r="D632">
        <v>1</v>
      </c>
      <c r="E632">
        <v>2.0755500199999999E-2</v>
      </c>
      <c r="F632">
        <v>399657.28193</v>
      </c>
      <c r="G632">
        <v>0.2502143825</v>
      </c>
      <c r="H632">
        <v>0</v>
      </c>
      <c r="I632">
        <v>0.74063457210000005</v>
      </c>
      <c r="J632" t="str">
        <f>_xlfn.CONCAT("(",ROUND(tum_age_data[[#This Row],[crude_Rate_CIL]],1),"-",ROUND(tum_age_data[[#This Row],[crude_Rate_CIU]],1),")")</f>
        <v>(0-0.7)</v>
      </c>
    </row>
    <row r="633" spans="1:10" x14ac:dyDescent="0.25">
      <c r="A633" t="s">
        <v>18</v>
      </c>
      <c r="B633">
        <v>2018</v>
      </c>
      <c r="C633" t="s">
        <v>38</v>
      </c>
      <c r="D633">
        <v>4</v>
      </c>
      <c r="E633">
        <v>8.3022000799999995E-2</v>
      </c>
      <c r="F633">
        <v>399657.28193</v>
      </c>
      <c r="G633">
        <v>1.0008575299</v>
      </c>
      <c r="H633">
        <v>2.0017150599999999E-2</v>
      </c>
      <c r="I633">
        <v>1.9816979092</v>
      </c>
      <c r="J633" t="str">
        <f>_xlfn.CONCAT("(",ROUND(tum_age_data[[#This Row],[crude_Rate_CIL]],1),"-",ROUND(tum_age_data[[#This Row],[crude_Rate_CIU]],1),")")</f>
        <v>(0-2)</v>
      </c>
    </row>
    <row r="634" spans="1:10" x14ac:dyDescent="0.25">
      <c r="A634" t="s">
        <v>17</v>
      </c>
      <c r="B634">
        <v>2018</v>
      </c>
      <c r="C634" t="s">
        <v>38</v>
      </c>
      <c r="D634">
        <v>9</v>
      </c>
      <c r="E634">
        <v>0.1867995019</v>
      </c>
      <c r="F634">
        <v>399657.28193</v>
      </c>
      <c r="G634">
        <v>2.2519294422999998</v>
      </c>
      <c r="H634">
        <v>0.78066887330000001</v>
      </c>
      <c r="I634">
        <v>3.7231900111999998</v>
      </c>
      <c r="J634" t="str">
        <f>_xlfn.CONCAT("(",ROUND(tum_age_data[[#This Row],[crude_Rate_CIL]],1),"-",ROUND(tum_age_data[[#This Row],[crude_Rate_CIU]],1),")")</f>
        <v>(0.8-3.7)</v>
      </c>
    </row>
    <row r="635" spans="1:10" x14ac:dyDescent="0.25">
      <c r="A635" t="s">
        <v>10</v>
      </c>
      <c r="B635">
        <v>2018</v>
      </c>
      <c r="C635" t="s">
        <v>39</v>
      </c>
      <c r="D635">
        <v>22</v>
      </c>
      <c r="E635">
        <v>0.45662100459999999</v>
      </c>
      <c r="F635">
        <v>366051.89325000002</v>
      </c>
      <c r="G635">
        <v>6.0100768239000004</v>
      </c>
      <c r="H635">
        <v>3.4986255629</v>
      </c>
      <c r="I635">
        <v>8.5215280849999999</v>
      </c>
      <c r="J635" t="str">
        <f>_xlfn.CONCAT("(",ROUND(tum_age_data[[#This Row],[crude_Rate_CIL]],1),"-",ROUND(tum_age_data[[#This Row],[crude_Rate_CIU]],1),")")</f>
        <v>(3.5-8.5)</v>
      </c>
    </row>
    <row r="636" spans="1:10" x14ac:dyDescent="0.25">
      <c r="A636" t="s">
        <v>16</v>
      </c>
      <c r="B636">
        <v>2018</v>
      </c>
      <c r="C636" t="s">
        <v>39</v>
      </c>
      <c r="D636">
        <v>3</v>
      </c>
      <c r="E636">
        <v>6.2266500599999997E-2</v>
      </c>
      <c r="F636">
        <v>366051.89325000002</v>
      </c>
      <c r="G636">
        <v>0.81955593049999997</v>
      </c>
      <c r="H636">
        <v>0</v>
      </c>
      <c r="I636">
        <v>1.7469707713</v>
      </c>
      <c r="J636" t="str">
        <f>_xlfn.CONCAT("(",ROUND(tum_age_data[[#This Row],[crude_Rate_CIL]],1),"-",ROUND(tum_age_data[[#This Row],[crude_Rate_CIU]],1),")")</f>
        <v>(0-1.7)</v>
      </c>
    </row>
    <row r="637" spans="1:10" x14ac:dyDescent="0.25">
      <c r="A637" t="s">
        <v>12</v>
      </c>
      <c r="B637">
        <v>2018</v>
      </c>
      <c r="C637" t="s">
        <v>39</v>
      </c>
      <c r="D637">
        <v>5</v>
      </c>
      <c r="E637">
        <v>0.10377750099999999</v>
      </c>
      <c r="F637">
        <v>366051.89325000002</v>
      </c>
      <c r="G637">
        <v>1.3659265509</v>
      </c>
      <c r="H637">
        <v>0.1686391398</v>
      </c>
      <c r="I637">
        <v>2.5632139619999998</v>
      </c>
      <c r="J637" t="str">
        <f>_xlfn.CONCAT("(",ROUND(tum_age_data[[#This Row],[crude_Rate_CIL]],1),"-",ROUND(tum_age_data[[#This Row],[crude_Rate_CIU]],1),")")</f>
        <v>(0.2-2.6)</v>
      </c>
    </row>
    <row r="638" spans="1:10" x14ac:dyDescent="0.25">
      <c r="A638" t="s">
        <v>15</v>
      </c>
      <c r="B638">
        <v>2018</v>
      </c>
      <c r="C638" t="s">
        <v>39</v>
      </c>
      <c r="D638">
        <v>9</v>
      </c>
      <c r="E638">
        <v>0.1867995019</v>
      </c>
      <c r="F638">
        <v>366051.89325000002</v>
      </c>
      <c r="G638">
        <v>2.4586677915999999</v>
      </c>
      <c r="H638">
        <v>0.85233816780000005</v>
      </c>
      <c r="I638">
        <v>4.0649974154999997</v>
      </c>
      <c r="J638" t="str">
        <f>_xlfn.CONCAT("(",ROUND(tum_age_data[[#This Row],[crude_Rate_CIL]],1),"-",ROUND(tum_age_data[[#This Row],[crude_Rate_CIU]],1),")")</f>
        <v>(0.9-4.1)</v>
      </c>
    </row>
    <row r="639" spans="1:10" x14ac:dyDescent="0.25">
      <c r="A639" t="s">
        <v>9</v>
      </c>
      <c r="B639">
        <v>2018</v>
      </c>
      <c r="C639" t="s">
        <v>39</v>
      </c>
      <c r="D639">
        <v>18</v>
      </c>
      <c r="E639">
        <v>0.37359900369999999</v>
      </c>
      <c r="F639">
        <v>366051.89325000002</v>
      </c>
      <c r="G639">
        <v>4.9173355831999999</v>
      </c>
      <c r="H639">
        <v>2.6456424434999999</v>
      </c>
      <c r="I639">
        <v>7.1890287228999998</v>
      </c>
      <c r="J639" t="str">
        <f>_xlfn.CONCAT("(",ROUND(tum_age_data[[#This Row],[crude_Rate_CIL]],1),"-",ROUND(tum_age_data[[#This Row],[crude_Rate_CIU]],1),")")</f>
        <v>(2.6-7.2)</v>
      </c>
    </row>
    <row r="640" spans="1:10" x14ac:dyDescent="0.25">
      <c r="A640" t="s">
        <v>21</v>
      </c>
      <c r="B640">
        <v>2018</v>
      </c>
      <c r="C640" t="s">
        <v>39</v>
      </c>
      <c r="D640">
        <v>1</v>
      </c>
      <c r="E640">
        <v>2.0755500199999999E-2</v>
      </c>
      <c r="F640">
        <v>366051.89325000002</v>
      </c>
      <c r="G640">
        <v>0.27318531019999998</v>
      </c>
      <c r="H640">
        <v>0</v>
      </c>
      <c r="I640">
        <v>0.80862851810000003</v>
      </c>
      <c r="J640" t="str">
        <f>_xlfn.CONCAT("(",ROUND(tum_age_data[[#This Row],[crude_Rate_CIL]],1),"-",ROUND(tum_age_data[[#This Row],[crude_Rate_CIU]],1),")")</f>
        <v>(0-0.8)</v>
      </c>
    </row>
    <row r="641" spans="1:10" x14ac:dyDescent="0.25">
      <c r="A641" t="s">
        <v>11</v>
      </c>
      <c r="B641">
        <v>2018</v>
      </c>
      <c r="C641" t="s">
        <v>39</v>
      </c>
      <c r="D641">
        <v>3</v>
      </c>
      <c r="E641">
        <v>6.2266500599999997E-2</v>
      </c>
      <c r="F641">
        <v>366051.89325000002</v>
      </c>
      <c r="G641">
        <v>0.81955593049999997</v>
      </c>
      <c r="H641">
        <v>0</v>
      </c>
      <c r="I641">
        <v>1.7469707713</v>
      </c>
      <c r="J641" t="str">
        <f>_xlfn.CONCAT("(",ROUND(tum_age_data[[#This Row],[crude_Rate_CIL]],1),"-",ROUND(tum_age_data[[#This Row],[crude_Rate_CIU]],1),")")</f>
        <v>(0-1.7)</v>
      </c>
    </row>
    <row r="642" spans="1:10" x14ac:dyDescent="0.25">
      <c r="A642" t="s">
        <v>20</v>
      </c>
      <c r="B642">
        <v>2018</v>
      </c>
      <c r="C642" t="s">
        <v>39</v>
      </c>
      <c r="D642">
        <v>3</v>
      </c>
      <c r="E642">
        <v>6.2266500599999997E-2</v>
      </c>
      <c r="F642">
        <v>366051.89325000002</v>
      </c>
      <c r="G642">
        <v>0.81955593049999997</v>
      </c>
      <c r="H642">
        <v>0</v>
      </c>
      <c r="I642">
        <v>1.7469707713</v>
      </c>
      <c r="J642" t="str">
        <f>_xlfn.CONCAT("(",ROUND(tum_age_data[[#This Row],[crude_Rate_CIL]],1),"-",ROUND(tum_age_data[[#This Row],[crude_Rate_CIU]],1),")")</f>
        <v>(0-1.7)</v>
      </c>
    </row>
    <row r="643" spans="1:10" x14ac:dyDescent="0.25">
      <c r="A643" t="s">
        <v>14</v>
      </c>
      <c r="B643">
        <v>2018</v>
      </c>
      <c r="C643" t="s">
        <v>39</v>
      </c>
      <c r="D643">
        <v>3</v>
      </c>
      <c r="E643">
        <v>6.2266500599999997E-2</v>
      </c>
      <c r="F643">
        <v>366051.89325000002</v>
      </c>
      <c r="G643">
        <v>0.81955593049999997</v>
      </c>
      <c r="H643">
        <v>0</v>
      </c>
      <c r="I643">
        <v>1.7469707713</v>
      </c>
      <c r="J643" t="str">
        <f>_xlfn.CONCAT("(",ROUND(tum_age_data[[#This Row],[crude_Rate_CIL]],1),"-",ROUND(tum_age_data[[#This Row],[crude_Rate_CIU]],1),")")</f>
        <v>(0-1.7)</v>
      </c>
    </row>
    <row r="644" spans="1:10" x14ac:dyDescent="0.25">
      <c r="A644" t="s">
        <v>19</v>
      </c>
      <c r="B644">
        <v>2018</v>
      </c>
      <c r="C644" t="s">
        <v>39</v>
      </c>
      <c r="D644">
        <v>1</v>
      </c>
      <c r="E644">
        <v>2.0755500199999999E-2</v>
      </c>
      <c r="F644">
        <v>366051.89325000002</v>
      </c>
      <c r="G644">
        <v>0.27318531019999998</v>
      </c>
      <c r="H644">
        <v>0</v>
      </c>
      <c r="I644">
        <v>0.80862851810000003</v>
      </c>
      <c r="J644" t="str">
        <f>_xlfn.CONCAT("(",ROUND(tum_age_data[[#This Row],[crude_Rate_CIL]],1),"-",ROUND(tum_age_data[[#This Row],[crude_Rate_CIU]],1),")")</f>
        <v>(0-0.8)</v>
      </c>
    </row>
    <row r="645" spans="1:10" x14ac:dyDescent="0.25">
      <c r="A645" t="s">
        <v>22</v>
      </c>
      <c r="B645">
        <v>2018</v>
      </c>
      <c r="C645" t="s">
        <v>39</v>
      </c>
      <c r="D645">
        <v>3</v>
      </c>
      <c r="E645">
        <v>6.2266500599999997E-2</v>
      </c>
      <c r="F645">
        <v>366051.89325000002</v>
      </c>
      <c r="G645">
        <v>0.81955593049999997</v>
      </c>
      <c r="H645">
        <v>0</v>
      </c>
      <c r="I645">
        <v>1.7469707713</v>
      </c>
      <c r="J645" t="str">
        <f>_xlfn.CONCAT("(",ROUND(tum_age_data[[#This Row],[crude_Rate_CIL]],1),"-",ROUND(tum_age_data[[#This Row],[crude_Rate_CIU]],1),")")</f>
        <v>(0-1.7)</v>
      </c>
    </row>
    <row r="646" spans="1:10" x14ac:dyDescent="0.25">
      <c r="A646" t="s">
        <v>18</v>
      </c>
      <c r="B646">
        <v>2018</v>
      </c>
      <c r="C646" t="s">
        <v>39</v>
      </c>
      <c r="D646">
        <v>11</v>
      </c>
      <c r="E646">
        <v>0.2283105023</v>
      </c>
      <c r="F646">
        <v>366051.89325000002</v>
      </c>
      <c r="G646">
        <v>3.0050384120000002</v>
      </c>
      <c r="H646">
        <v>1.2291741946999999</v>
      </c>
      <c r="I646">
        <v>4.7809026292999999</v>
      </c>
      <c r="J646" t="str">
        <f>_xlfn.CONCAT("(",ROUND(tum_age_data[[#This Row],[crude_Rate_CIL]],1),"-",ROUND(tum_age_data[[#This Row],[crude_Rate_CIU]],1),")")</f>
        <v>(1.2-4.8)</v>
      </c>
    </row>
    <row r="647" spans="1:10" x14ac:dyDescent="0.25">
      <c r="A647" t="s">
        <v>23</v>
      </c>
      <c r="B647">
        <v>2018</v>
      </c>
      <c r="C647" t="s">
        <v>39</v>
      </c>
      <c r="D647">
        <v>8</v>
      </c>
      <c r="E647">
        <v>0.1660440017</v>
      </c>
      <c r="F647">
        <v>366051.89325000002</v>
      </c>
      <c r="G647">
        <v>2.1854824813999998</v>
      </c>
      <c r="H647">
        <v>0.67102038829999999</v>
      </c>
      <c r="I647">
        <v>3.6999445745999999</v>
      </c>
      <c r="J647" t="str">
        <f>_xlfn.CONCAT("(",ROUND(tum_age_data[[#This Row],[crude_Rate_CIL]],1),"-",ROUND(tum_age_data[[#This Row],[crude_Rate_CIU]],1),")")</f>
        <v>(0.7-3.7)</v>
      </c>
    </row>
    <row r="648" spans="1:10" x14ac:dyDescent="0.25">
      <c r="A648" t="s">
        <v>13</v>
      </c>
      <c r="B648">
        <v>2018</v>
      </c>
      <c r="C648" t="s">
        <v>39</v>
      </c>
      <c r="D648">
        <v>4</v>
      </c>
      <c r="E648">
        <v>8.3022000799999995E-2</v>
      </c>
      <c r="F648">
        <v>366051.89325000002</v>
      </c>
      <c r="G648">
        <v>1.0927412406999999</v>
      </c>
      <c r="H648">
        <v>2.1854824799999999E-2</v>
      </c>
      <c r="I648">
        <v>2.1636276566000001</v>
      </c>
      <c r="J648" t="str">
        <f>_xlfn.CONCAT("(",ROUND(tum_age_data[[#This Row],[crude_Rate_CIL]],1),"-",ROUND(tum_age_data[[#This Row],[crude_Rate_CIU]],1),")")</f>
        <v>(0-2.2)</v>
      </c>
    </row>
    <row r="649" spans="1:10" x14ac:dyDescent="0.25">
      <c r="A649" t="s">
        <v>17</v>
      </c>
      <c r="B649">
        <v>2018</v>
      </c>
      <c r="C649" t="s">
        <v>39</v>
      </c>
      <c r="D649">
        <v>29</v>
      </c>
      <c r="E649">
        <v>0.60190950600000004</v>
      </c>
      <c r="F649">
        <v>366051.89325000002</v>
      </c>
      <c r="G649">
        <v>7.9223739952000001</v>
      </c>
      <c r="H649">
        <v>5.0389240754999998</v>
      </c>
      <c r="I649">
        <v>10.805823915</v>
      </c>
      <c r="J649" t="str">
        <f>_xlfn.CONCAT("(",ROUND(tum_age_data[[#This Row],[crude_Rate_CIL]],1),"-",ROUND(tum_age_data[[#This Row],[crude_Rate_CIU]],1),")")</f>
        <v>(5-10.8)</v>
      </c>
    </row>
    <row r="650" spans="1:10" x14ac:dyDescent="0.25">
      <c r="A650" t="s">
        <v>10</v>
      </c>
      <c r="B650">
        <v>2018</v>
      </c>
      <c r="C650" t="s">
        <v>40</v>
      </c>
      <c r="D650">
        <v>30</v>
      </c>
      <c r="E650">
        <v>0.62266500619999998</v>
      </c>
      <c r="F650">
        <v>269994.30841</v>
      </c>
      <c r="G650">
        <v>11.111345338</v>
      </c>
      <c r="H650">
        <v>7.1352014737999996</v>
      </c>
      <c r="I650">
        <v>15.087489202</v>
      </c>
      <c r="J650" t="str">
        <f>_xlfn.CONCAT("(",ROUND(tum_age_data[[#This Row],[crude_Rate_CIL]],1),"-",ROUND(tum_age_data[[#This Row],[crude_Rate_CIU]],1),")")</f>
        <v>(7.1-15.1)</v>
      </c>
    </row>
    <row r="651" spans="1:10" x14ac:dyDescent="0.25">
      <c r="A651" t="s">
        <v>16</v>
      </c>
      <c r="B651">
        <v>2018</v>
      </c>
      <c r="C651" t="s">
        <v>40</v>
      </c>
      <c r="D651">
        <v>4</v>
      </c>
      <c r="E651">
        <v>8.3022000799999995E-2</v>
      </c>
      <c r="F651">
        <v>269994.30841</v>
      </c>
      <c r="G651">
        <v>1.4815127117</v>
      </c>
      <c r="H651">
        <v>2.9630254200000001E-2</v>
      </c>
      <c r="I651">
        <v>2.9333951692000002</v>
      </c>
      <c r="J651" t="str">
        <f>_xlfn.CONCAT("(",ROUND(tum_age_data[[#This Row],[crude_Rate_CIL]],1),"-",ROUND(tum_age_data[[#This Row],[crude_Rate_CIU]],1),")")</f>
        <v>(0-2.9)</v>
      </c>
    </row>
    <row r="652" spans="1:10" x14ac:dyDescent="0.25">
      <c r="A652" t="s">
        <v>12</v>
      </c>
      <c r="B652">
        <v>2018</v>
      </c>
      <c r="C652" t="s">
        <v>40</v>
      </c>
      <c r="D652">
        <v>4</v>
      </c>
      <c r="E652">
        <v>8.3022000799999995E-2</v>
      </c>
      <c r="F652">
        <v>269994.30841</v>
      </c>
      <c r="G652">
        <v>1.4815127117</v>
      </c>
      <c r="H652">
        <v>2.9630254200000001E-2</v>
      </c>
      <c r="I652">
        <v>2.9333951692000002</v>
      </c>
      <c r="J652" t="str">
        <f>_xlfn.CONCAT("(",ROUND(tum_age_data[[#This Row],[crude_Rate_CIL]],1),"-",ROUND(tum_age_data[[#This Row],[crude_Rate_CIU]],1),")")</f>
        <v>(0-2.9)</v>
      </c>
    </row>
    <row r="653" spans="1:10" x14ac:dyDescent="0.25">
      <c r="A653" t="s">
        <v>23</v>
      </c>
      <c r="B653">
        <v>2018</v>
      </c>
      <c r="C653" t="s">
        <v>40</v>
      </c>
      <c r="D653">
        <v>14</v>
      </c>
      <c r="E653">
        <v>0.29057700289999999</v>
      </c>
      <c r="F653">
        <v>269994.30841</v>
      </c>
      <c r="G653">
        <v>5.1852944909999996</v>
      </c>
      <c r="H653">
        <v>2.4690711301000001</v>
      </c>
      <c r="I653">
        <v>7.9015178518999996</v>
      </c>
      <c r="J653" t="str">
        <f>_xlfn.CONCAT("(",ROUND(tum_age_data[[#This Row],[crude_Rate_CIL]],1),"-",ROUND(tum_age_data[[#This Row],[crude_Rate_CIU]],1),")")</f>
        <v>(2.5-7.9)</v>
      </c>
    </row>
    <row r="654" spans="1:10" x14ac:dyDescent="0.25">
      <c r="A654" t="s">
        <v>22</v>
      </c>
      <c r="B654">
        <v>2018</v>
      </c>
      <c r="C654" t="s">
        <v>40</v>
      </c>
      <c r="D654">
        <v>5</v>
      </c>
      <c r="E654">
        <v>0.10377750099999999</v>
      </c>
      <c r="F654">
        <v>269994.30841</v>
      </c>
      <c r="G654">
        <v>1.8518908895999999</v>
      </c>
      <c r="H654">
        <v>0.22863695449999999</v>
      </c>
      <c r="I654">
        <v>3.4751448248000001</v>
      </c>
      <c r="J654" t="str">
        <f>_xlfn.CONCAT("(",ROUND(tum_age_data[[#This Row],[crude_Rate_CIL]],1),"-",ROUND(tum_age_data[[#This Row],[crude_Rate_CIU]],1),")")</f>
        <v>(0.2-3.5)</v>
      </c>
    </row>
    <row r="655" spans="1:10" x14ac:dyDescent="0.25">
      <c r="A655" t="s">
        <v>15</v>
      </c>
      <c r="B655">
        <v>2018</v>
      </c>
      <c r="C655" t="s">
        <v>40</v>
      </c>
      <c r="D655">
        <v>11</v>
      </c>
      <c r="E655">
        <v>0.2283105023</v>
      </c>
      <c r="F655">
        <v>269994.30841</v>
      </c>
      <c r="G655">
        <v>4.0741599572</v>
      </c>
      <c r="H655">
        <v>1.6664852816</v>
      </c>
      <c r="I655">
        <v>6.4818346328000001</v>
      </c>
      <c r="J655" t="str">
        <f>_xlfn.CONCAT("(",ROUND(tum_age_data[[#This Row],[crude_Rate_CIL]],1),"-",ROUND(tum_age_data[[#This Row],[crude_Rate_CIU]],1),")")</f>
        <v>(1.7-6.5)</v>
      </c>
    </row>
    <row r="656" spans="1:10" x14ac:dyDescent="0.25">
      <c r="A656" t="s">
        <v>9</v>
      </c>
      <c r="B656">
        <v>2018</v>
      </c>
      <c r="C656" t="s">
        <v>40</v>
      </c>
      <c r="D656">
        <v>31</v>
      </c>
      <c r="E656">
        <v>0.64342050640000004</v>
      </c>
      <c r="F656">
        <v>269994.30841</v>
      </c>
      <c r="G656">
        <v>11.481723516000001</v>
      </c>
      <c r="H656">
        <v>7.4398538129</v>
      </c>
      <c r="I656">
        <v>15.523593219</v>
      </c>
      <c r="J656" t="str">
        <f>_xlfn.CONCAT("(",ROUND(tum_age_data[[#This Row],[crude_Rate_CIL]],1),"-",ROUND(tum_age_data[[#This Row],[crude_Rate_CIU]],1),")")</f>
        <v>(7.4-15.5)</v>
      </c>
    </row>
    <row r="657" spans="1:10" x14ac:dyDescent="0.25">
      <c r="A657" t="s">
        <v>21</v>
      </c>
      <c r="B657">
        <v>2018</v>
      </c>
      <c r="C657" t="s">
        <v>40</v>
      </c>
      <c r="D657">
        <v>5</v>
      </c>
      <c r="E657">
        <v>0.10377750099999999</v>
      </c>
      <c r="F657">
        <v>269994.30841</v>
      </c>
      <c r="G657">
        <v>1.8518908895999999</v>
      </c>
      <c r="H657">
        <v>0.22863695449999999</v>
      </c>
      <c r="I657">
        <v>3.4751448248000001</v>
      </c>
      <c r="J657" t="str">
        <f>_xlfn.CONCAT("(",ROUND(tum_age_data[[#This Row],[crude_Rate_CIL]],1),"-",ROUND(tum_age_data[[#This Row],[crude_Rate_CIU]],1),")")</f>
        <v>(0.2-3.5)</v>
      </c>
    </row>
    <row r="658" spans="1:10" x14ac:dyDescent="0.25">
      <c r="A658" t="s">
        <v>11</v>
      </c>
      <c r="B658">
        <v>2018</v>
      </c>
      <c r="C658" t="s">
        <v>40</v>
      </c>
      <c r="D658">
        <v>1</v>
      </c>
      <c r="E658">
        <v>2.0755500199999999E-2</v>
      </c>
      <c r="F658">
        <v>269994.30841</v>
      </c>
      <c r="G658">
        <v>0.37037817789999999</v>
      </c>
      <c r="H658">
        <v>0</v>
      </c>
      <c r="I658">
        <v>1.0963194066999999</v>
      </c>
      <c r="J658" t="str">
        <f>_xlfn.CONCAT("(",ROUND(tum_age_data[[#This Row],[crude_Rate_CIL]],1),"-",ROUND(tum_age_data[[#This Row],[crude_Rate_CIU]],1),")")</f>
        <v>(0-1.1)</v>
      </c>
    </row>
    <row r="659" spans="1:10" x14ac:dyDescent="0.25">
      <c r="A659" t="s">
        <v>20</v>
      </c>
      <c r="B659">
        <v>2018</v>
      </c>
      <c r="C659" t="s">
        <v>40</v>
      </c>
      <c r="D659">
        <v>2</v>
      </c>
      <c r="E659">
        <v>4.1511000399999998E-2</v>
      </c>
      <c r="F659">
        <v>269994.30841</v>
      </c>
      <c r="G659">
        <v>0.7407563559</v>
      </c>
      <c r="H659">
        <v>0</v>
      </c>
      <c r="I659">
        <v>1.7673922870000001</v>
      </c>
      <c r="J659" t="str">
        <f>_xlfn.CONCAT("(",ROUND(tum_age_data[[#This Row],[crude_Rate_CIL]],1),"-",ROUND(tum_age_data[[#This Row],[crude_Rate_CIU]],1),")")</f>
        <v>(0-1.8)</v>
      </c>
    </row>
    <row r="660" spans="1:10" x14ac:dyDescent="0.25">
      <c r="A660" t="s">
        <v>14</v>
      </c>
      <c r="B660">
        <v>2018</v>
      </c>
      <c r="C660" t="s">
        <v>40</v>
      </c>
      <c r="D660">
        <v>2</v>
      </c>
      <c r="E660">
        <v>4.1511000399999998E-2</v>
      </c>
      <c r="F660">
        <v>269994.30841</v>
      </c>
      <c r="G660">
        <v>0.7407563559</v>
      </c>
      <c r="H660">
        <v>0</v>
      </c>
      <c r="I660">
        <v>1.7673922870000001</v>
      </c>
      <c r="J660" t="str">
        <f>_xlfn.CONCAT("(",ROUND(tum_age_data[[#This Row],[crude_Rate_CIL]],1),"-",ROUND(tum_age_data[[#This Row],[crude_Rate_CIU]],1),")")</f>
        <v>(0-1.8)</v>
      </c>
    </row>
    <row r="661" spans="1:10" x14ac:dyDescent="0.25">
      <c r="A661" t="s">
        <v>19</v>
      </c>
      <c r="B661">
        <v>2018</v>
      </c>
      <c r="C661" t="s">
        <v>40</v>
      </c>
      <c r="D661">
        <v>3</v>
      </c>
      <c r="E661">
        <v>6.2266500599999997E-2</v>
      </c>
      <c r="F661">
        <v>269994.30841</v>
      </c>
      <c r="G661">
        <v>1.1111345338</v>
      </c>
      <c r="H661">
        <v>0</v>
      </c>
      <c r="I661">
        <v>2.3685016253</v>
      </c>
      <c r="J661" t="str">
        <f>_xlfn.CONCAT("(",ROUND(tum_age_data[[#This Row],[crude_Rate_CIL]],1),"-",ROUND(tum_age_data[[#This Row],[crude_Rate_CIU]],1),")")</f>
        <v>(0-2.4)</v>
      </c>
    </row>
    <row r="662" spans="1:10" x14ac:dyDescent="0.25">
      <c r="A662" t="s">
        <v>18</v>
      </c>
      <c r="B662">
        <v>2018</v>
      </c>
      <c r="C662" t="s">
        <v>40</v>
      </c>
      <c r="D662">
        <v>8</v>
      </c>
      <c r="E662">
        <v>0.1660440017</v>
      </c>
      <c r="F662">
        <v>269994.30841</v>
      </c>
      <c r="G662">
        <v>2.9630254234</v>
      </c>
      <c r="H662">
        <v>0.90975356110000005</v>
      </c>
      <c r="I662">
        <v>5.0162972858000003</v>
      </c>
      <c r="J662" t="str">
        <f>_xlfn.CONCAT("(",ROUND(tum_age_data[[#This Row],[crude_Rate_CIL]],1),"-",ROUND(tum_age_data[[#This Row],[crude_Rate_CIU]],1),")")</f>
        <v>(0.9-5)</v>
      </c>
    </row>
    <row r="663" spans="1:10" x14ac:dyDescent="0.25">
      <c r="A663" t="s">
        <v>13</v>
      </c>
      <c r="B663">
        <v>2018</v>
      </c>
      <c r="C663" t="s">
        <v>40</v>
      </c>
      <c r="D663">
        <v>4</v>
      </c>
      <c r="E663">
        <v>8.3022000799999995E-2</v>
      </c>
      <c r="F663">
        <v>269994.30841</v>
      </c>
      <c r="G663">
        <v>1.4815127117</v>
      </c>
      <c r="H663">
        <v>2.9630254200000001E-2</v>
      </c>
      <c r="I663">
        <v>2.9333951692000002</v>
      </c>
      <c r="J663" t="str">
        <f>_xlfn.CONCAT("(",ROUND(tum_age_data[[#This Row],[crude_Rate_CIL]],1),"-",ROUND(tum_age_data[[#This Row],[crude_Rate_CIU]],1),")")</f>
        <v>(0-2.9)</v>
      </c>
    </row>
    <row r="664" spans="1:10" x14ac:dyDescent="0.25">
      <c r="A664" t="s">
        <v>17</v>
      </c>
      <c r="B664">
        <v>2018</v>
      </c>
      <c r="C664" t="s">
        <v>40</v>
      </c>
      <c r="D664">
        <v>21</v>
      </c>
      <c r="E664">
        <v>0.43586550439999999</v>
      </c>
      <c r="F664">
        <v>269994.30841</v>
      </c>
      <c r="G664">
        <v>7.7779417364999999</v>
      </c>
      <c r="H664">
        <v>4.4512611057000004</v>
      </c>
      <c r="I664">
        <v>11.104622366999999</v>
      </c>
      <c r="J664" t="str">
        <f>_xlfn.CONCAT("(",ROUND(tum_age_data[[#This Row],[crude_Rate_CIL]],1),"-",ROUND(tum_age_data[[#This Row],[crude_Rate_CIU]],1),")")</f>
        <v>(4.5-11.1)</v>
      </c>
    </row>
    <row r="665" spans="1:10" x14ac:dyDescent="0.25">
      <c r="A665" t="s">
        <v>10</v>
      </c>
      <c r="B665">
        <v>2018</v>
      </c>
      <c r="C665" t="s">
        <v>41</v>
      </c>
      <c r="D665">
        <v>11</v>
      </c>
      <c r="E665">
        <v>0.2283105023</v>
      </c>
      <c r="F665">
        <v>130586.66437</v>
      </c>
      <c r="G665">
        <v>8.4235247550000008</v>
      </c>
      <c r="H665">
        <v>3.4455397361000002</v>
      </c>
      <c r="I665">
        <v>13.401509774000001</v>
      </c>
      <c r="J665" t="str">
        <f>_xlfn.CONCAT("(",ROUND(tum_age_data[[#This Row],[crude_Rate_CIL]],1),"-",ROUND(tum_age_data[[#This Row],[crude_Rate_CIU]],1),")")</f>
        <v>(3.4-13.4)</v>
      </c>
    </row>
    <row r="666" spans="1:10" x14ac:dyDescent="0.25">
      <c r="A666" t="s">
        <v>22</v>
      </c>
      <c r="B666">
        <v>2018</v>
      </c>
      <c r="C666" t="s">
        <v>41</v>
      </c>
      <c r="D666">
        <v>4</v>
      </c>
      <c r="E666">
        <v>8.3022000799999995E-2</v>
      </c>
      <c r="F666">
        <v>130586.66437</v>
      </c>
      <c r="G666">
        <v>3.0630999109000001</v>
      </c>
      <c r="H666">
        <v>6.1261998200000001E-2</v>
      </c>
      <c r="I666">
        <v>6.0649378236000002</v>
      </c>
      <c r="J666" t="str">
        <f>_xlfn.CONCAT("(",ROUND(tum_age_data[[#This Row],[crude_Rate_CIL]],1),"-",ROUND(tum_age_data[[#This Row],[crude_Rate_CIU]],1),")")</f>
        <v>(0.1-6.1)</v>
      </c>
    </row>
    <row r="667" spans="1:10" x14ac:dyDescent="0.25">
      <c r="A667" t="s">
        <v>16</v>
      </c>
      <c r="B667">
        <v>2018</v>
      </c>
      <c r="C667" t="s">
        <v>41</v>
      </c>
      <c r="D667">
        <v>2</v>
      </c>
      <c r="E667">
        <v>4.1511000399999998E-2</v>
      </c>
      <c r="F667">
        <v>130586.66437</v>
      </c>
      <c r="G667">
        <v>1.5315499555000001</v>
      </c>
      <c r="H667">
        <v>0</v>
      </c>
      <c r="I667">
        <v>3.6541698995999998</v>
      </c>
      <c r="J667" t="str">
        <f>_xlfn.CONCAT("(",ROUND(tum_age_data[[#This Row],[crude_Rate_CIL]],1),"-",ROUND(tum_age_data[[#This Row],[crude_Rate_CIU]],1),")")</f>
        <v>(0-3.7)</v>
      </c>
    </row>
    <row r="668" spans="1:10" x14ac:dyDescent="0.25">
      <c r="A668" t="s">
        <v>23</v>
      </c>
      <c r="B668">
        <v>2018</v>
      </c>
      <c r="C668" t="s">
        <v>41</v>
      </c>
      <c r="D668">
        <v>4</v>
      </c>
      <c r="E668">
        <v>8.3022000799999995E-2</v>
      </c>
      <c r="F668">
        <v>130586.66437</v>
      </c>
      <c r="G668">
        <v>3.0630999109000001</v>
      </c>
      <c r="H668">
        <v>6.1261998200000001E-2</v>
      </c>
      <c r="I668">
        <v>6.0649378236000002</v>
      </c>
      <c r="J668" t="str">
        <f>_xlfn.CONCAT("(",ROUND(tum_age_data[[#This Row],[crude_Rate_CIL]],1),"-",ROUND(tum_age_data[[#This Row],[crude_Rate_CIU]],1),")")</f>
        <v>(0.1-6.1)</v>
      </c>
    </row>
    <row r="669" spans="1:10" x14ac:dyDescent="0.25">
      <c r="A669" t="s">
        <v>15</v>
      </c>
      <c r="B669">
        <v>2018</v>
      </c>
      <c r="C669" t="s">
        <v>41</v>
      </c>
      <c r="D669">
        <v>10</v>
      </c>
      <c r="E669">
        <v>0.2075550021</v>
      </c>
      <c r="F669">
        <v>130586.66437</v>
      </c>
      <c r="G669">
        <v>7.6577497773000003</v>
      </c>
      <c r="H669">
        <v>2.9114272918999999</v>
      </c>
      <c r="I669">
        <v>12.404072263</v>
      </c>
      <c r="J669" t="str">
        <f>_xlfn.CONCAT("(",ROUND(tum_age_data[[#This Row],[crude_Rate_CIL]],1),"-",ROUND(tum_age_data[[#This Row],[crude_Rate_CIU]],1),")")</f>
        <v>(2.9-12.4)</v>
      </c>
    </row>
    <row r="670" spans="1:10" x14ac:dyDescent="0.25">
      <c r="A670" t="s">
        <v>9</v>
      </c>
      <c r="B670">
        <v>2018</v>
      </c>
      <c r="C670" t="s">
        <v>41</v>
      </c>
      <c r="D670">
        <v>11</v>
      </c>
      <c r="E670">
        <v>0.2283105023</v>
      </c>
      <c r="F670">
        <v>130586.66437</v>
      </c>
      <c r="G670">
        <v>8.4235247550000008</v>
      </c>
      <c r="H670">
        <v>3.4455397361000002</v>
      </c>
      <c r="I670">
        <v>13.401509774000001</v>
      </c>
      <c r="J670" t="str">
        <f>_xlfn.CONCAT("(",ROUND(tum_age_data[[#This Row],[crude_Rate_CIL]],1),"-",ROUND(tum_age_data[[#This Row],[crude_Rate_CIU]],1),")")</f>
        <v>(3.4-13.4)</v>
      </c>
    </row>
    <row r="671" spans="1:10" x14ac:dyDescent="0.25">
      <c r="A671" t="s">
        <v>11</v>
      </c>
      <c r="B671">
        <v>2018</v>
      </c>
      <c r="C671" t="s">
        <v>41</v>
      </c>
      <c r="D671">
        <v>2</v>
      </c>
      <c r="E671">
        <v>4.1511000399999998E-2</v>
      </c>
      <c r="F671">
        <v>130586.66437</v>
      </c>
      <c r="G671">
        <v>1.5315499555000001</v>
      </c>
      <c r="H671">
        <v>0</v>
      </c>
      <c r="I671">
        <v>3.6541698995999998</v>
      </c>
      <c r="J671" t="str">
        <f>_xlfn.CONCAT("(",ROUND(tum_age_data[[#This Row],[crude_Rate_CIL]],1),"-",ROUND(tum_age_data[[#This Row],[crude_Rate_CIU]],1),")")</f>
        <v>(0-3.7)</v>
      </c>
    </row>
    <row r="672" spans="1:10" x14ac:dyDescent="0.25">
      <c r="A672" t="s">
        <v>20</v>
      </c>
      <c r="B672">
        <v>2018</v>
      </c>
      <c r="C672" t="s">
        <v>41</v>
      </c>
      <c r="D672">
        <v>1</v>
      </c>
      <c r="E672">
        <v>2.0755500199999999E-2</v>
      </c>
      <c r="F672">
        <v>130586.66437</v>
      </c>
      <c r="G672">
        <v>0.76577497770000003</v>
      </c>
      <c r="H672">
        <v>0</v>
      </c>
      <c r="I672">
        <v>2.2666939341000001</v>
      </c>
      <c r="J672" t="str">
        <f>_xlfn.CONCAT("(",ROUND(tum_age_data[[#This Row],[crude_Rate_CIL]],1),"-",ROUND(tum_age_data[[#This Row],[crude_Rate_CIU]],1),")")</f>
        <v>(0-2.3)</v>
      </c>
    </row>
    <row r="673" spans="1:10" x14ac:dyDescent="0.25">
      <c r="A673" t="s">
        <v>14</v>
      </c>
      <c r="B673">
        <v>2018</v>
      </c>
      <c r="C673" t="s">
        <v>41</v>
      </c>
      <c r="D673">
        <v>4</v>
      </c>
      <c r="E673">
        <v>8.3022000799999995E-2</v>
      </c>
      <c r="F673">
        <v>130586.66437</v>
      </c>
      <c r="G673">
        <v>3.0630999109000001</v>
      </c>
      <c r="H673">
        <v>6.1261998200000001E-2</v>
      </c>
      <c r="I673">
        <v>6.0649378236000002</v>
      </c>
      <c r="J673" t="str">
        <f>_xlfn.CONCAT("(",ROUND(tum_age_data[[#This Row],[crude_Rate_CIL]],1),"-",ROUND(tum_age_data[[#This Row],[crude_Rate_CIU]],1),")")</f>
        <v>(0.1-6.1)</v>
      </c>
    </row>
    <row r="674" spans="1:10" x14ac:dyDescent="0.25">
      <c r="A674" t="s">
        <v>19</v>
      </c>
      <c r="B674">
        <v>2018</v>
      </c>
      <c r="C674" t="s">
        <v>41</v>
      </c>
      <c r="D674">
        <v>1</v>
      </c>
      <c r="E674">
        <v>2.0755500199999999E-2</v>
      </c>
      <c r="F674">
        <v>130586.66437</v>
      </c>
      <c r="G674">
        <v>0.76577497770000003</v>
      </c>
      <c r="H674">
        <v>0</v>
      </c>
      <c r="I674">
        <v>2.2666939341000001</v>
      </c>
      <c r="J674" t="str">
        <f>_xlfn.CONCAT("(",ROUND(tum_age_data[[#This Row],[crude_Rate_CIL]],1),"-",ROUND(tum_age_data[[#This Row],[crude_Rate_CIU]],1),")")</f>
        <v>(0-2.3)</v>
      </c>
    </row>
    <row r="675" spans="1:10" x14ac:dyDescent="0.25">
      <c r="A675" t="s">
        <v>18</v>
      </c>
      <c r="B675">
        <v>2018</v>
      </c>
      <c r="C675" t="s">
        <v>41</v>
      </c>
      <c r="D675">
        <v>3</v>
      </c>
      <c r="E675">
        <v>6.2266500599999997E-2</v>
      </c>
      <c r="F675">
        <v>130586.66437</v>
      </c>
      <c r="G675">
        <v>2.2973249332000001</v>
      </c>
      <c r="H675">
        <v>0</v>
      </c>
      <c r="I675">
        <v>4.8969928235999998</v>
      </c>
      <c r="J675" t="str">
        <f>_xlfn.CONCAT("(",ROUND(tum_age_data[[#This Row],[crude_Rate_CIL]],1),"-",ROUND(tum_age_data[[#This Row],[crude_Rate_CIU]],1),")")</f>
        <v>(0-4.9)</v>
      </c>
    </row>
    <row r="676" spans="1:10" x14ac:dyDescent="0.25">
      <c r="A676" t="s">
        <v>13</v>
      </c>
      <c r="B676">
        <v>2018</v>
      </c>
      <c r="C676" t="s">
        <v>41</v>
      </c>
      <c r="D676">
        <v>2</v>
      </c>
      <c r="E676">
        <v>4.1511000399999998E-2</v>
      </c>
      <c r="F676">
        <v>130586.66437</v>
      </c>
      <c r="G676">
        <v>1.5315499555000001</v>
      </c>
      <c r="H676">
        <v>0</v>
      </c>
      <c r="I676">
        <v>3.6541698995999998</v>
      </c>
      <c r="J676" t="str">
        <f>_xlfn.CONCAT("(",ROUND(tum_age_data[[#This Row],[crude_Rate_CIL]],1),"-",ROUND(tum_age_data[[#This Row],[crude_Rate_CIU]],1),")")</f>
        <v>(0-3.7)</v>
      </c>
    </row>
    <row r="677" spans="1:10" x14ac:dyDescent="0.25">
      <c r="A677" t="s">
        <v>17</v>
      </c>
      <c r="B677">
        <v>2018</v>
      </c>
      <c r="C677" t="s">
        <v>41</v>
      </c>
      <c r="D677">
        <v>9</v>
      </c>
      <c r="E677">
        <v>0.1867995019</v>
      </c>
      <c r="F677">
        <v>130586.66437</v>
      </c>
      <c r="G677">
        <v>6.8919747995999998</v>
      </c>
      <c r="H677">
        <v>2.3892179305000001</v>
      </c>
      <c r="I677">
        <v>11.394731669</v>
      </c>
      <c r="J677" t="str">
        <f>_xlfn.CONCAT("(",ROUND(tum_age_data[[#This Row],[crude_Rate_CIL]],1),"-",ROUND(tum_age_data[[#This Row],[crude_Rate_CIU]],1),")")</f>
        <v>(2.4-11.4)</v>
      </c>
    </row>
    <row r="678" spans="1:10" x14ac:dyDescent="0.25">
      <c r="A678" t="s">
        <v>15</v>
      </c>
      <c r="B678">
        <v>2018</v>
      </c>
      <c r="C678" t="s">
        <v>42</v>
      </c>
      <c r="D678">
        <v>3</v>
      </c>
      <c r="E678">
        <v>6.2266500599999997E-2</v>
      </c>
      <c r="F678">
        <v>39846.408362000002</v>
      </c>
      <c r="G678">
        <v>7.5289094383000004</v>
      </c>
      <c r="H678">
        <v>0</v>
      </c>
      <c r="I678">
        <v>16.048672503999999</v>
      </c>
      <c r="J678" t="str">
        <f>_xlfn.CONCAT("(",ROUND(tum_age_data[[#This Row],[crude_Rate_CIL]],1),"-",ROUND(tum_age_data[[#This Row],[crude_Rate_CIU]],1),")")</f>
        <v>(0-16)</v>
      </c>
    </row>
    <row r="679" spans="1:10" x14ac:dyDescent="0.25">
      <c r="A679" t="s">
        <v>10</v>
      </c>
      <c r="B679">
        <v>2018</v>
      </c>
      <c r="C679" t="s">
        <v>42</v>
      </c>
      <c r="D679">
        <v>1</v>
      </c>
      <c r="E679">
        <v>2.0755500199999999E-2</v>
      </c>
      <c r="F679">
        <v>39846.408362000002</v>
      </c>
      <c r="G679">
        <v>2.5096364794000001</v>
      </c>
      <c r="H679">
        <v>0</v>
      </c>
      <c r="I679">
        <v>7.4285239791000004</v>
      </c>
      <c r="J679" t="str">
        <f>_xlfn.CONCAT("(",ROUND(tum_age_data[[#This Row],[crude_Rate_CIL]],1),"-",ROUND(tum_age_data[[#This Row],[crude_Rate_CIU]],1),")")</f>
        <v>(0-7.4)</v>
      </c>
    </row>
    <row r="680" spans="1:10" x14ac:dyDescent="0.25">
      <c r="A680" t="s">
        <v>16</v>
      </c>
      <c r="B680">
        <v>2018</v>
      </c>
      <c r="C680" t="s">
        <v>42</v>
      </c>
      <c r="D680">
        <v>1</v>
      </c>
      <c r="E680">
        <v>2.0755500199999999E-2</v>
      </c>
      <c r="F680">
        <v>39846.408362000002</v>
      </c>
      <c r="G680">
        <v>2.5096364794000001</v>
      </c>
      <c r="H680">
        <v>0</v>
      </c>
      <c r="I680">
        <v>7.4285239791000004</v>
      </c>
      <c r="J680" t="str">
        <f>_xlfn.CONCAT("(",ROUND(tum_age_data[[#This Row],[crude_Rate_CIL]],1),"-",ROUND(tum_age_data[[#This Row],[crude_Rate_CIU]],1),")")</f>
        <v>(0-7.4)</v>
      </c>
    </row>
    <row r="681" spans="1:10" x14ac:dyDescent="0.25">
      <c r="A681" t="s">
        <v>12</v>
      </c>
      <c r="B681">
        <v>2018</v>
      </c>
      <c r="C681" t="s">
        <v>42</v>
      </c>
      <c r="D681">
        <v>1</v>
      </c>
      <c r="E681">
        <v>2.0755500199999999E-2</v>
      </c>
      <c r="F681">
        <v>39846.408362000002</v>
      </c>
      <c r="G681">
        <v>2.5096364794000001</v>
      </c>
      <c r="H681">
        <v>0</v>
      </c>
      <c r="I681">
        <v>7.4285239791000004</v>
      </c>
      <c r="J681" t="str">
        <f>_xlfn.CONCAT("(",ROUND(tum_age_data[[#This Row],[crude_Rate_CIL]],1),"-",ROUND(tum_age_data[[#This Row],[crude_Rate_CIU]],1),")")</f>
        <v>(0-7.4)</v>
      </c>
    </row>
    <row r="682" spans="1:10" x14ac:dyDescent="0.25">
      <c r="A682" t="s">
        <v>23</v>
      </c>
      <c r="B682">
        <v>2018</v>
      </c>
      <c r="C682" t="s">
        <v>42</v>
      </c>
      <c r="D682">
        <v>3</v>
      </c>
      <c r="E682">
        <v>6.2266500599999997E-2</v>
      </c>
      <c r="F682">
        <v>39846.408362000002</v>
      </c>
      <c r="G682">
        <v>7.5289094383000004</v>
      </c>
      <c r="H682">
        <v>0</v>
      </c>
      <c r="I682">
        <v>16.048672503999999</v>
      </c>
      <c r="J682" t="str">
        <f>_xlfn.CONCAT("(",ROUND(tum_age_data[[#This Row],[crude_Rate_CIL]],1),"-",ROUND(tum_age_data[[#This Row],[crude_Rate_CIU]],1),")")</f>
        <v>(0-16)</v>
      </c>
    </row>
    <row r="683" spans="1:10" x14ac:dyDescent="0.25">
      <c r="A683" t="s">
        <v>22</v>
      </c>
      <c r="B683">
        <v>2018</v>
      </c>
      <c r="C683" t="s">
        <v>42</v>
      </c>
      <c r="D683">
        <v>1</v>
      </c>
      <c r="E683">
        <v>2.0755500199999999E-2</v>
      </c>
      <c r="F683">
        <v>39846.408362000002</v>
      </c>
      <c r="G683">
        <v>2.5096364794000001</v>
      </c>
      <c r="H683">
        <v>0</v>
      </c>
      <c r="I683">
        <v>7.4285239791000004</v>
      </c>
      <c r="J683" t="str">
        <f>_xlfn.CONCAT("(",ROUND(tum_age_data[[#This Row],[crude_Rate_CIL]],1),"-",ROUND(tum_age_data[[#This Row],[crude_Rate_CIU]],1),")")</f>
        <v>(0-7.4)</v>
      </c>
    </row>
    <row r="684" spans="1:10" x14ac:dyDescent="0.25">
      <c r="A684" t="s">
        <v>9</v>
      </c>
      <c r="B684">
        <v>2018</v>
      </c>
      <c r="C684" t="s">
        <v>42</v>
      </c>
      <c r="D684">
        <v>1</v>
      </c>
      <c r="E684">
        <v>2.0755500199999999E-2</v>
      </c>
      <c r="F684">
        <v>39846.408362000002</v>
      </c>
      <c r="G684">
        <v>2.5096364794000001</v>
      </c>
      <c r="H684">
        <v>0</v>
      </c>
      <c r="I684">
        <v>7.4285239791000004</v>
      </c>
      <c r="J684" t="str">
        <f>_xlfn.CONCAT("(",ROUND(tum_age_data[[#This Row],[crude_Rate_CIL]],1),"-",ROUND(tum_age_data[[#This Row],[crude_Rate_CIU]],1),")")</f>
        <v>(0-7.4)</v>
      </c>
    </row>
    <row r="685" spans="1:10" x14ac:dyDescent="0.25">
      <c r="A685" t="s">
        <v>21</v>
      </c>
      <c r="B685">
        <v>2018</v>
      </c>
      <c r="C685" t="s">
        <v>42</v>
      </c>
      <c r="D685">
        <v>1</v>
      </c>
      <c r="E685">
        <v>2.0755500199999999E-2</v>
      </c>
      <c r="F685">
        <v>39846.408362000002</v>
      </c>
      <c r="G685">
        <v>2.5096364794000001</v>
      </c>
      <c r="H685">
        <v>0</v>
      </c>
      <c r="I685">
        <v>7.4285239791000004</v>
      </c>
      <c r="J685" t="str">
        <f>_xlfn.CONCAT("(",ROUND(tum_age_data[[#This Row],[crude_Rate_CIL]],1),"-",ROUND(tum_age_data[[#This Row],[crude_Rate_CIU]],1),")")</f>
        <v>(0-7.4)</v>
      </c>
    </row>
    <row r="686" spans="1:10" x14ac:dyDescent="0.25">
      <c r="A686" t="s">
        <v>11</v>
      </c>
      <c r="B686">
        <v>2018</v>
      </c>
      <c r="C686" t="s">
        <v>42</v>
      </c>
      <c r="D686">
        <v>1</v>
      </c>
      <c r="E686">
        <v>2.0755500199999999E-2</v>
      </c>
      <c r="F686">
        <v>39846.408362000002</v>
      </c>
      <c r="G686">
        <v>2.5096364794000001</v>
      </c>
      <c r="H686">
        <v>0</v>
      </c>
      <c r="I686">
        <v>7.4285239791000004</v>
      </c>
      <c r="J686" t="str">
        <f>_xlfn.CONCAT("(",ROUND(tum_age_data[[#This Row],[crude_Rate_CIL]],1),"-",ROUND(tum_age_data[[#This Row],[crude_Rate_CIU]],1),")")</f>
        <v>(0-7.4)</v>
      </c>
    </row>
    <row r="687" spans="1:10" x14ac:dyDescent="0.25">
      <c r="A687" t="s">
        <v>14</v>
      </c>
      <c r="B687">
        <v>2018</v>
      </c>
      <c r="C687" t="s">
        <v>42</v>
      </c>
      <c r="D687">
        <v>1</v>
      </c>
      <c r="E687">
        <v>2.0755500199999999E-2</v>
      </c>
      <c r="F687">
        <v>39846.408362000002</v>
      </c>
      <c r="G687">
        <v>2.5096364794000001</v>
      </c>
      <c r="H687">
        <v>0</v>
      </c>
      <c r="I687">
        <v>7.4285239791000004</v>
      </c>
      <c r="J687" t="str">
        <f>_xlfn.CONCAT("(",ROUND(tum_age_data[[#This Row],[crude_Rate_CIL]],1),"-",ROUND(tum_age_data[[#This Row],[crude_Rate_CIU]],1),")")</f>
        <v>(0-7.4)</v>
      </c>
    </row>
    <row r="688" spans="1:10" x14ac:dyDescent="0.25">
      <c r="A688" t="s">
        <v>13</v>
      </c>
      <c r="B688">
        <v>2018</v>
      </c>
      <c r="C688" t="s">
        <v>42</v>
      </c>
      <c r="D688">
        <v>3</v>
      </c>
      <c r="E688">
        <v>6.2266500599999997E-2</v>
      </c>
      <c r="F688">
        <v>39846.408362000002</v>
      </c>
      <c r="G688">
        <v>7.5289094383000004</v>
      </c>
      <c r="H688">
        <v>0</v>
      </c>
      <c r="I688">
        <v>16.048672503999999</v>
      </c>
      <c r="J688" t="str">
        <f>_xlfn.CONCAT("(",ROUND(tum_age_data[[#This Row],[crude_Rate_CIL]],1),"-",ROUND(tum_age_data[[#This Row],[crude_Rate_CIU]],1),")")</f>
        <v>(0-16)</v>
      </c>
    </row>
    <row r="689" spans="1:10" x14ac:dyDescent="0.25">
      <c r="A689" t="s">
        <v>17</v>
      </c>
      <c r="B689">
        <v>2018</v>
      </c>
      <c r="C689" t="s">
        <v>42</v>
      </c>
      <c r="D689">
        <v>3</v>
      </c>
      <c r="E689">
        <v>6.2266500599999997E-2</v>
      </c>
      <c r="F689">
        <v>39846.408362000002</v>
      </c>
      <c r="G689">
        <v>7.5289094383000004</v>
      </c>
      <c r="H689">
        <v>0</v>
      </c>
      <c r="I689">
        <v>16.048672503999999</v>
      </c>
      <c r="J689" t="str">
        <f>_xlfn.CONCAT("(",ROUND(tum_age_data[[#This Row],[crude_Rate_CIL]],1),"-",ROUND(tum_age_data[[#This Row],[crude_Rate_CIU]],1),")")</f>
        <v>(0-16)</v>
      </c>
    </row>
    <row r="690" spans="1:10" x14ac:dyDescent="0.25">
      <c r="A690" t="s">
        <v>22</v>
      </c>
      <c r="B690">
        <v>2019</v>
      </c>
      <c r="C690" t="s">
        <v>36</v>
      </c>
      <c r="D690">
        <v>1</v>
      </c>
      <c r="E690">
        <v>2.0755500199999999E-2</v>
      </c>
      <c r="F690">
        <v>441556.81443000003</v>
      </c>
      <c r="G690">
        <v>0.22647142279999999</v>
      </c>
      <c r="H690">
        <v>0</v>
      </c>
      <c r="I690">
        <v>0.67035541139999999</v>
      </c>
      <c r="J690" t="str">
        <f>_xlfn.CONCAT("(",ROUND(tum_age_data[[#This Row],[crude_Rate_CIL]],1),"-",ROUND(tum_age_data[[#This Row],[crude_Rate_CIU]],1),")")</f>
        <v>(0-0.7)</v>
      </c>
    </row>
    <row r="691" spans="1:10" x14ac:dyDescent="0.25">
      <c r="A691" t="s">
        <v>13</v>
      </c>
      <c r="B691">
        <v>2019</v>
      </c>
      <c r="C691" t="s">
        <v>36</v>
      </c>
      <c r="D691">
        <v>1</v>
      </c>
      <c r="E691">
        <v>2.0755500199999999E-2</v>
      </c>
      <c r="F691">
        <v>441556.81443000003</v>
      </c>
      <c r="G691">
        <v>0.22647142279999999</v>
      </c>
      <c r="H691">
        <v>0</v>
      </c>
      <c r="I691">
        <v>0.67035541139999999</v>
      </c>
      <c r="J691" t="str">
        <f>_xlfn.CONCAT("(",ROUND(tum_age_data[[#This Row],[crude_Rate_CIL]],1),"-",ROUND(tum_age_data[[#This Row],[crude_Rate_CIU]],1),")")</f>
        <v>(0-0.7)</v>
      </c>
    </row>
    <row r="692" spans="1:10" x14ac:dyDescent="0.25">
      <c r="A692" t="s">
        <v>10</v>
      </c>
      <c r="B692">
        <v>2019</v>
      </c>
      <c r="C692" t="s">
        <v>37</v>
      </c>
      <c r="D692">
        <v>4</v>
      </c>
      <c r="E692">
        <v>8.3022000799999995E-2</v>
      </c>
      <c r="F692">
        <v>417567.44808</v>
      </c>
      <c r="G692">
        <v>0.95792907670000005</v>
      </c>
      <c r="H692">
        <v>1.9158581500000001E-2</v>
      </c>
      <c r="I692">
        <v>1.8966995718999999</v>
      </c>
      <c r="J692" t="str">
        <f>_xlfn.CONCAT("(",ROUND(tum_age_data[[#This Row],[crude_Rate_CIL]],1),"-",ROUND(tum_age_data[[#This Row],[crude_Rate_CIU]],1),")")</f>
        <v>(0-1.9)</v>
      </c>
    </row>
    <row r="693" spans="1:10" x14ac:dyDescent="0.25">
      <c r="A693" t="s">
        <v>23</v>
      </c>
      <c r="B693">
        <v>2019</v>
      </c>
      <c r="C693" t="s">
        <v>37</v>
      </c>
      <c r="D693">
        <v>2</v>
      </c>
      <c r="E693">
        <v>4.1511000399999998E-2</v>
      </c>
      <c r="F693">
        <v>417567.44808</v>
      </c>
      <c r="G693">
        <v>0.47896453830000002</v>
      </c>
      <c r="H693">
        <v>0</v>
      </c>
      <c r="I693">
        <v>1.1427755214999999</v>
      </c>
      <c r="J693" t="str">
        <f>_xlfn.CONCAT("(",ROUND(tum_age_data[[#This Row],[crude_Rate_CIL]],1),"-",ROUND(tum_age_data[[#This Row],[crude_Rate_CIU]],1),")")</f>
        <v>(0-1.1)</v>
      </c>
    </row>
    <row r="694" spans="1:10" x14ac:dyDescent="0.25">
      <c r="A694" t="s">
        <v>12</v>
      </c>
      <c r="B694">
        <v>2019</v>
      </c>
      <c r="C694" t="s">
        <v>37</v>
      </c>
      <c r="D694">
        <v>1</v>
      </c>
      <c r="E694">
        <v>2.0755500199999999E-2</v>
      </c>
      <c r="F694">
        <v>417567.44808</v>
      </c>
      <c r="G694">
        <v>0.23948226919999999</v>
      </c>
      <c r="H694">
        <v>0</v>
      </c>
      <c r="I694">
        <v>0.70886751680000004</v>
      </c>
      <c r="J694" t="str">
        <f>_xlfn.CONCAT("(",ROUND(tum_age_data[[#This Row],[crude_Rate_CIL]],1),"-",ROUND(tum_age_data[[#This Row],[crude_Rate_CIU]],1),")")</f>
        <v>(0-0.7)</v>
      </c>
    </row>
    <row r="695" spans="1:10" x14ac:dyDescent="0.25">
      <c r="A695" t="s">
        <v>15</v>
      </c>
      <c r="B695">
        <v>2019</v>
      </c>
      <c r="C695" t="s">
        <v>37</v>
      </c>
      <c r="D695">
        <v>2</v>
      </c>
      <c r="E695">
        <v>4.1511000399999998E-2</v>
      </c>
      <c r="F695">
        <v>417567.44808</v>
      </c>
      <c r="G695">
        <v>0.47896453830000002</v>
      </c>
      <c r="H695">
        <v>0</v>
      </c>
      <c r="I695">
        <v>1.1427755214999999</v>
      </c>
      <c r="J695" t="str">
        <f>_xlfn.CONCAT("(",ROUND(tum_age_data[[#This Row],[crude_Rate_CIL]],1),"-",ROUND(tum_age_data[[#This Row],[crude_Rate_CIU]],1),")")</f>
        <v>(0-1.1)</v>
      </c>
    </row>
    <row r="696" spans="1:10" x14ac:dyDescent="0.25">
      <c r="A696" t="s">
        <v>22</v>
      </c>
      <c r="B696">
        <v>2019</v>
      </c>
      <c r="C696" t="s">
        <v>37</v>
      </c>
      <c r="D696">
        <v>1</v>
      </c>
      <c r="E696">
        <v>2.0755500199999999E-2</v>
      </c>
      <c r="F696">
        <v>417567.44808</v>
      </c>
      <c r="G696">
        <v>0.23948226919999999</v>
      </c>
      <c r="H696">
        <v>0</v>
      </c>
      <c r="I696">
        <v>0.70886751680000004</v>
      </c>
      <c r="J696" t="str">
        <f>_xlfn.CONCAT("(",ROUND(tum_age_data[[#This Row],[crude_Rate_CIL]],1),"-",ROUND(tum_age_data[[#This Row],[crude_Rate_CIU]],1),")")</f>
        <v>(0-0.7)</v>
      </c>
    </row>
    <row r="697" spans="1:10" x14ac:dyDescent="0.25">
      <c r="A697" t="s">
        <v>9</v>
      </c>
      <c r="B697">
        <v>2019</v>
      </c>
      <c r="C697" t="s">
        <v>37</v>
      </c>
      <c r="D697">
        <v>2</v>
      </c>
      <c r="E697">
        <v>4.1511000399999998E-2</v>
      </c>
      <c r="F697">
        <v>417567.44808</v>
      </c>
      <c r="G697">
        <v>0.47896453830000002</v>
      </c>
      <c r="H697">
        <v>0</v>
      </c>
      <c r="I697">
        <v>1.1427755214999999</v>
      </c>
      <c r="J697" t="str">
        <f>_xlfn.CONCAT("(",ROUND(tum_age_data[[#This Row],[crude_Rate_CIL]],1),"-",ROUND(tum_age_data[[#This Row],[crude_Rate_CIU]],1),")")</f>
        <v>(0-1.1)</v>
      </c>
    </row>
    <row r="698" spans="1:10" x14ac:dyDescent="0.25">
      <c r="A698" t="s">
        <v>17</v>
      </c>
      <c r="B698">
        <v>2019</v>
      </c>
      <c r="C698" t="s">
        <v>37</v>
      </c>
      <c r="D698">
        <v>1</v>
      </c>
      <c r="E698">
        <v>2.0755500199999999E-2</v>
      </c>
      <c r="F698">
        <v>417567.44808</v>
      </c>
      <c r="G698">
        <v>0.23948226919999999</v>
      </c>
      <c r="H698">
        <v>0</v>
      </c>
      <c r="I698">
        <v>0.70886751680000004</v>
      </c>
      <c r="J698" t="str">
        <f>_xlfn.CONCAT("(",ROUND(tum_age_data[[#This Row],[crude_Rate_CIL]],1),"-",ROUND(tum_age_data[[#This Row],[crude_Rate_CIU]],1),")")</f>
        <v>(0-0.7)</v>
      </c>
    </row>
    <row r="699" spans="1:10" x14ac:dyDescent="0.25">
      <c r="A699" t="s">
        <v>16</v>
      </c>
      <c r="B699">
        <v>2019</v>
      </c>
      <c r="C699" t="s">
        <v>38</v>
      </c>
      <c r="D699">
        <v>1</v>
      </c>
      <c r="E699">
        <v>2.0755500199999999E-2</v>
      </c>
      <c r="F699">
        <v>402949.88261999999</v>
      </c>
      <c r="G699">
        <v>0.24816982039999999</v>
      </c>
      <c r="H699">
        <v>0</v>
      </c>
      <c r="I699">
        <v>0.73458266839999997</v>
      </c>
      <c r="J699" t="str">
        <f>_xlfn.CONCAT("(",ROUND(tum_age_data[[#This Row],[crude_Rate_CIL]],1),"-",ROUND(tum_age_data[[#This Row],[crude_Rate_CIU]],1),")")</f>
        <v>(0-0.7)</v>
      </c>
    </row>
    <row r="700" spans="1:10" x14ac:dyDescent="0.25">
      <c r="A700" t="s">
        <v>23</v>
      </c>
      <c r="B700">
        <v>2019</v>
      </c>
      <c r="C700" t="s">
        <v>38</v>
      </c>
      <c r="D700">
        <v>7</v>
      </c>
      <c r="E700">
        <v>0.1452885015</v>
      </c>
      <c r="F700">
        <v>402949.88261999999</v>
      </c>
      <c r="G700">
        <v>1.7371887427999999</v>
      </c>
      <c r="H700">
        <v>0.45026131250000001</v>
      </c>
      <c r="I700">
        <v>3.0241161730999999</v>
      </c>
      <c r="J700" t="str">
        <f>_xlfn.CONCAT("(",ROUND(tum_age_data[[#This Row],[crude_Rate_CIL]],1),"-",ROUND(tum_age_data[[#This Row],[crude_Rate_CIU]],1),")")</f>
        <v>(0.5-3)</v>
      </c>
    </row>
    <row r="701" spans="1:10" x14ac:dyDescent="0.25">
      <c r="A701" t="s">
        <v>9</v>
      </c>
      <c r="B701">
        <v>2019</v>
      </c>
      <c r="C701" t="s">
        <v>38</v>
      </c>
      <c r="D701">
        <v>11</v>
      </c>
      <c r="E701">
        <v>0.2283105023</v>
      </c>
      <c r="F701">
        <v>402949.88261999999</v>
      </c>
      <c r="G701">
        <v>2.7298680244</v>
      </c>
      <c r="H701">
        <v>1.1166191143999999</v>
      </c>
      <c r="I701">
        <v>4.3431169344000002</v>
      </c>
      <c r="J701" t="str">
        <f>_xlfn.CONCAT("(",ROUND(tum_age_data[[#This Row],[crude_Rate_CIL]],1),"-",ROUND(tum_age_data[[#This Row],[crude_Rate_CIU]],1),")")</f>
        <v>(1.1-4.3)</v>
      </c>
    </row>
    <row r="702" spans="1:10" x14ac:dyDescent="0.25">
      <c r="A702" t="s">
        <v>21</v>
      </c>
      <c r="B702">
        <v>2019</v>
      </c>
      <c r="C702" t="s">
        <v>38</v>
      </c>
      <c r="D702">
        <v>2</v>
      </c>
      <c r="E702">
        <v>4.1511000399999998E-2</v>
      </c>
      <c r="F702">
        <v>402949.88261999999</v>
      </c>
      <c r="G702">
        <v>0.49633964079999998</v>
      </c>
      <c r="H702">
        <v>0</v>
      </c>
      <c r="I702">
        <v>1.1842312873</v>
      </c>
      <c r="J702" t="str">
        <f>_xlfn.CONCAT("(",ROUND(tum_age_data[[#This Row],[crude_Rate_CIL]],1),"-",ROUND(tum_age_data[[#This Row],[crude_Rate_CIU]],1),")")</f>
        <v>(0-1.2)</v>
      </c>
    </row>
    <row r="703" spans="1:10" x14ac:dyDescent="0.25">
      <c r="A703" t="s">
        <v>15</v>
      </c>
      <c r="B703">
        <v>2019</v>
      </c>
      <c r="C703" t="s">
        <v>38</v>
      </c>
      <c r="D703">
        <v>1</v>
      </c>
      <c r="E703">
        <v>2.0755500199999999E-2</v>
      </c>
      <c r="F703">
        <v>402949.88261999999</v>
      </c>
      <c r="G703">
        <v>0.24816982039999999</v>
      </c>
      <c r="H703">
        <v>0</v>
      </c>
      <c r="I703">
        <v>0.73458266839999997</v>
      </c>
      <c r="J703" t="str">
        <f>_xlfn.CONCAT("(",ROUND(tum_age_data[[#This Row],[crude_Rate_CIL]],1),"-",ROUND(tum_age_data[[#This Row],[crude_Rate_CIU]],1),")")</f>
        <v>(0-0.7)</v>
      </c>
    </row>
    <row r="704" spans="1:10" x14ac:dyDescent="0.25">
      <c r="A704" t="s">
        <v>18</v>
      </c>
      <c r="B704">
        <v>2019</v>
      </c>
      <c r="C704" t="s">
        <v>38</v>
      </c>
      <c r="D704">
        <v>1</v>
      </c>
      <c r="E704">
        <v>2.0755500199999999E-2</v>
      </c>
      <c r="F704">
        <v>402949.88261999999</v>
      </c>
      <c r="G704">
        <v>0.24816982039999999</v>
      </c>
      <c r="H704">
        <v>0</v>
      </c>
      <c r="I704">
        <v>0.73458266839999997</v>
      </c>
      <c r="J704" t="str">
        <f>_xlfn.CONCAT("(",ROUND(tum_age_data[[#This Row],[crude_Rate_CIL]],1),"-",ROUND(tum_age_data[[#This Row],[crude_Rate_CIU]],1),")")</f>
        <v>(0-0.7)</v>
      </c>
    </row>
    <row r="705" spans="1:10" x14ac:dyDescent="0.25">
      <c r="A705" t="s">
        <v>12</v>
      </c>
      <c r="B705">
        <v>2019</v>
      </c>
      <c r="C705" t="s">
        <v>38</v>
      </c>
      <c r="D705">
        <v>2</v>
      </c>
      <c r="E705">
        <v>4.1511000399999998E-2</v>
      </c>
      <c r="F705">
        <v>402949.88261999999</v>
      </c>
      <c r="G705">
        <v>0.49633964079999998</v>
      </c>
      <c r="H705">
        <v>0</v>
      </c>
      <c r="I705">
        <v>1.1842312873</v>
      </c>
      <c r="J705" t="str">
        <f>_xlfn.CONCAT("(",ROUND(tum_age_data[[#This Row],[crude_Rate_CIL]],1),"-",ROUND(tum_age_data[[#This Row],[crude_Rate_CIU]],1),")")</f>
        <v>(0-1.2)</v>
      </c>
    </row>
    <row r="706" spans="1:10" x14ac:dyDescent="0.25">
      <c r="A706" t="s">
        <v>13</v>
      </c>
      <c r="B706">
        <v>2019</v>
      </c>
      <c r="C706" t="s">
        <v>38</v>
      </c>
      <c r="D706">
        <v>2</v>
      </c>
      <c r="E706">
        <v>4.1511000399999998E-2</v>
      </c>
      <c r="F706">
        <v>402949.88261999999</v>
      </c>
      <c r="G706">
        <v>0.49633964079999998</v>
      </c>
      <c r="H706">
        <v>0</v>
      </c>
      <c r="I706">
        <v>1.1842312873</v>
      </c>
      <c r="J706" t="str">
        <f>_xlfn.CONCAT("(",ROUND(tum_age_data[[#This Row],[crude_Rate_CIL]],1),"-",ROUND(tum_age_data[[#This Row],[crude_Rate_CIU]],1),")")</f>
        <v>(0-1.2)</v>
      </c>
    </row>
    <row r="707" spans="1:10" x14ac:dyDescent="0.25">
      <c r="A707" t="s">
        <v>22</v>
      </c>
      <c r="B707">
        <v>2019</v>
      </c>
      <c r="C707" t="s">
        <v>38</v>
      </c>
      <c r="D707">
        <v>2</v>
      </c>
      <c r="E707">
        <v>4.1511000399999998E-2</v>
      </c>
      <c r="F707">
        <v>402949.88261999999</v>
      </c>
      <c r="G707">
        <v>0.49633964079999998</v>
      </c>
      <c r="H707">
        <v>0</v>
      </c>
      <c r="I707">
        <v>1.1842312873</v>
      </c>
      <c r="J707" t="str">
        <f>_xlfn.CONCAT("(",ROUND(tum_age_data[[#This Row],[crude_Rate_CIL]],1),"-",ROUND(tum_age_data[[#This Row],[crude_Rate_CIU]],1),")")</f>
        <v>(0-1.2)</v>
      </c>
    </row>
    <row r="708" spans="1:10" x14ac:dyDescent="0.25">
      <c r="A708" t="s">
        <v>17</v>
      </c>
      <c r="B708">
        <v>2019</v>
      </c>
      <c r="C708" t="s">
        <v>38</v>
      </c>
      <c r="D708">
        <v>15</v>
      </c>
      <c r="E708">
        <v>0.31133250309999999</v>
      </c>
      <c r="F708">
        <v>402949.88261999999</v>
      </c>
      <c r="G708">
        <v>3.7225473060000001</v>
      </c>
      <c r="H708">
        <v>1.8386784464000001</v>
      </c>
      <c r="I708">
        <v>5.6064161656999998</v>
      </c>
      <c r="J708" t="str">
        <f>_xlfn.CONCAT("(",ROUND(tum_age_data[[#This Row],[crude_Rate_CIL]],1),"-",ROUND(tum_age_data[[#This Row],[crude_Rate_CIU]],1),")")</f>
        <v>(1.8-5.6)</v>
      </c>
    </row>
    <row r="709" spans="1:10" x14ac:dyDescent="0.25">
      <c r="A709" t="s">
        <v>10</v>
      </c>
      <c r="B709">
        <v>2019</v>
      </c>
      <c r="C709" t="s">
        <v>38</v>
      </c>
      <c r="D709">
        <v>5</v>
      </c>
      <c r="E709">
        <v>0.10377750099999999</v>
      </c>
      <c r="F709">
        <v>402949.88261999999</v>
      </c>
      <c r="G709">
        <v>1.2408491020000001</v>
      </c>
      <c r="H709">
        <v>0.1531969088</v>
      </c>
      <c r="I709">
        <v>2.3285012952000002</v>
      </c>
      <c r="J709" t="str">
        <f>_xlfn.CONCAT("(",ROUND(tum_age_data[[#This Row],[crude_Rate_CIL]],1),"-",ROUND(tum_age_data[[#This Row],[crude_Rate_CIU]],1),")")</f>
        <v>(0.2-2.3)</v>
      </c>
    </row>
    <row r="710" spans="1:10" x14ac:dyDescent="0.25">
      <c r="A710" t="s">
        <v>12</v>
      </c>
      <c r="B710">
        <v>2019</v>
      </c>
      <c r="C710" t="s">
        <v>39</v>
      </c>
      <c r="D710">
        <v>2</v>
      </c>
      <c r="E710">
        <v>4.1511000399999998E-2</v>
      </c>
      <c r="F710">
        <v>374472.86291999999</v>
      </c>
      <c r="G710">
        <v>0.53408409469999996</v>
      </c>
      <c r="H710">
        <v>0</v>
      </c>
      <c r="I710">
        <v>1.2742868856</v>
      </c>
      <c r="J710" t="str">
        <f>_xlfn.CONCAT("(",ROUND(tum_age_data[[#This Row],[crude_Rate_CIL]],1),"-",ROUND(tum_age_data[[#This Row],[crude_Rate_CIU]],1),")")</f>
        <v>(0-1.3)</v>
      </c>
    </row>
    <row r="711" spans="1:10" x14ac:dyDescent="0.25">
      <c r="A711" t="s">
        <v>23</v>
      </c>
      <c r="B711">
        <v>2019</v>
      </c>
      <c r="C711" t="s">
        <v>39</v>
      </c>
      <c r="D711">
        <v>5</v>
      </c>
      <c r="E711">
        <v>0.10377750099999999</v>
      </c>
      <c r="F711">
        <v>374472.86291999999</v>
      </c>
      <c r="G711">
        <v>1.3352102369000001</v>
      </c>
      <c r="H711">
        <v>0.16484686209999999</v>
      </c>
      <c r="I711">
        <v>2.5055736116</v>
      </c>
      <c r="J711" t="str">
        <f>_xlfn.CONCAT("(",ROUND(tum_age_data[[#This Row],[crude_Rate_CIL]],1),"-",ROUND(tum_age_data[[#This Row],[crude_Rate_CIU]],1),")")</f>
        <v>(0.2-2.5)</v>
      </c>
    </row>
    <row r="712" spans="1:10" x14ac:dyDescent="0.25">
      <c r="A712" t="s">
        <v>9</v>
      </c>
      <c r="B712">
        <v>2019</v>
      </c>
      <c r="C712" t="s">
        <v>39</v>
      </c>
      <c r="D712">
        <v>21</v>
      </c>
      <c r="E712">
        <v>0.43586550439999999</v>
      </c>
      <c r="F712">
        <v>374472.86291999999</v>
      </c>
      <c r="G712">
        <v>5.6078829947999997</v>
      </c>
      <c r="H712">
        <v>3.2093518190000001</v>
      </c>
      <c r="I712">
        <v>8.0064141705999994</v>
      </c>
      <c r="J712" t="str">
        <f>_xlfn.CONCAT("(",ROUND(tum_age_data[[#This Row],[crude_Rate_CIL]],1),"-",ROUND(tum_age_data[[#This Row],[crude_Rate_CIU]],1),")")</f>
        <v>(3.2-8)</v>
      </c>
    </row>
    <row r="713" spans="1:10" x14ac:dyDescent="0.25">
      <c r="A713" t="s">
        <v>15</v>
      </c>
      <c r="B713">
        <v>2019</v>
      </c>
      <c r="C713" t="s">
        <v>39</v>
      </c>
      <c r="D713">
        <v>5</v>
      </c>
      <c r="E713">
        <v>0.10377750099999999</v>
      </c>
      <c r="F713">
        <v>374472.86291999999</v>
      </c>
      <c r="G713">
        <v>1.3352102369000001</v>
      </c>
      <c r="H713">
        <v>0.16484686209999999</v>
      </c>
      <c r="I713">
        <v>2.5055736116</v>
      </c>
      <c r="J713" t="str">
        <f>_xlfn.CONCAT("(",ROUND(tum_age_data[[#This Row],[crude_Rate_CIL]],1),"-",ROUND(tum_age_data[[#This Row],[crude_Rate_CIU]],1),")")</f>
        <v>(0.2-2.5)</v>
      </c>
    </row>
    <row r="714" spans="1:10" x14ac:dyDescent="0.25">
      <c r="A714" t="s">
        <v>22</v>
      </c>
      <c r="B714">
        <v>2019</v>
      </c>
      <c r="C714" t="s">
        <v>39</v>
      </c>
      <c r="D714">
        <v>6</v>
      </c>
      <c r="E714">
        <v>0.12453300119999999</v>
      </c>
      <c r="F714">
        <v>374472.86291999999</v>
      </c>
      <c r="G714">
        <v>1.6022522842</v>
      </c>
      <c r="H714">
        <v>0.32018344259999998</v>
      </c>
      <c r="I714">
        <v>2.8843211258000001</v>
      </c>
      <c r="J714" t="str">
        <f>_xlfn.CONCAT("(",ROUND(tum_age_data[[#This Row],[crude_Rate_CIL]],1),"-",ROUND(tum_age_data[[#This Row],[crude_Rate_CIU]],1),")")</f>
        <v>(0.3-2.9)</v>
      </c>
    </row>
    <row r="715" spans="1:10" x14ac:dyDescent="0.25">
      <c r="A715" t="s">
        <v>21</v>
      </c>
      <c r="B715">
        <v>2019</v>
      </c>
      <c r="C715" t="s">
        <v>39</v>
      </c>
      <c r="D715">
        <v>3</v>
      </c>
      <c r="E715">
        <v>6.2266500599999997E-2</v>
      </c>
      <c r="F715">
        <v>374472.86291999999</v>
      </c>
      <c r="G715">
        <v>0.80112614209999999</v>
      </c>
      <c r="H715">
        <v>0</v>
      </c>
      <c r="I715">
        <v>1.7076857139999999</v>
      </c>
      <c r="J715" t="str">
        <f>_xlfn.CONCAT("(",ROUND(tum_age_data[[#This Row],[crude_Rate_CIL]],1),"-",ROUND(tum_age_data[[#This Row],[crude_Rate_CIU]],1),")")</f>
        <v>(0-1.7)</v>
      </c>
    </row>
    <row r="716" spans="1:10" x14ac:dyDescent="0.25">
      <c r="A716" t="s">
        <v>11</v>
      </c>
      <c r="B716">
        <v>2019</v>
      </c>
      <c r="C716" t="s">
        <v>39</v>
      </c>
      <c r="D716">
        <v>4</v>
      </c>
      <c r="E716">
        <v>8.3022000799999995E-2</v>
      </c>
      <c r="F716">
        <v>374472.86291999999</v>
      </c>
      <c r="G716">
        <v>1.0681681894999999</v>
      </c>
      <c r="H716">
        <v>2.13633638E-2</v>
      </c>
      <c r="I716">
        <v>2.1149730151999999</v>
      </c>
      <c r="J716" t="str">
        <f>_xlfn.CONCAT("(",ROUND(tum_age_data[[#This Row],[crude_Rate_CIL]],1),"-",ROUND(tum_age_data[[#This Row],[crude_Rate_CIU]],1),")")</f>
        <v>(0-2.1)</v>
      </c>
    </row>
    <row r="717" spans="1:10" x14ac:dyDescent="0.25">
      <c r="A717" t="s">
        <v>20</v>
      </c>
      <c r="B717">
        <v>2019</v>
      </c>
      <c r="C717" t="s">
        <v>39</v>
      </c>
      <c r="D717">
        <v>2</v>
      </c>
      <c r="E717">
        <v>4.1511000399999998E-2</v>
      </c>
      <c r="F717">
        <v>374472.86291999999</v>
      </c>
      <c r="G717">
        <v>0.53408409469999996</v>
      </c>
      <c r="H717">
        <v>0</v>
      </c>
      <c r="I717">
        <v>1.2742868856</v>
      </c>
      <c r="J717" t="str">
        <f>_xlfn.CONCAT("(",ROUND(tum_age_data[[#This Row],[crude_Rate_CIL]],1),"-",ROUND(tum_age_data[[#This Row],[crude_Rate_CIU]],1),")")</f>
        <v>(0-1.3)</v>
      </c>
    </row>
    <row r="718" spans="1:10" x14ac:dyDescent="0.25">
      <c r="A718" t="s">
        <v>14</v>
      </c>
      <c r="B718">
        <v>2019</v>
      </c>
      <c r="C718" t="s">
        <v>39</v>
      </c>
      <c r="D718">
        <v>1</v>
      </c>
      <c r="E718">
        <v>2.0755500199999999E-2</v>
      </c>
      <c r="F718">
        <v>374472.86291999999</v>
      </c>
      <c r="G718">
        <v>0.26704204739999998</v>
      </c>
      <c r="H718">
        <v>0</v>
      </c>
      <c r="I718">
        <v>0.79044446020000003</v>
      </c>
      <c r="J718" t="str">
        <f>_xlfn.CONCAT("(",ROUND(tum_age_data[[#This Row],[crude_Rate_CIL]],1),"-",ROUND(tum_age_data[[#This Row],[crude_Rate_CIU]],1),")")</f>
        <v>(0-0.8)</v>
      </c>
    </row>
    <row r="719" spans="1:10" x14ac:dyDescent="0.25">
      <c r="A719" t="s">
        <v>19</v>
      </c>
      <c r="B719">
        <v>2019</v>
      </c>
      <c r="C719" t="s">
        <v>39</v>
      </c>
      <c r="D719">
        <v>1</v>
      </c>
      <c r="E719">
        <v>2.0755500199999999E-2</v>
      </c>
      <c r="F719">
        <v>374472.86291999999</v>
      </c>
      <c r="G719">
        <v>0.26704204739999998</v>
      </c>
      <c r="H719">
        <v>0</v>
      </c>
      <c r="I719">
        <v>0.79044446020000003</v>
      </c>
      <c r="J719" t="str">
        <f>_xlfn.CONCAT("(",ROUND(tum_age_data[[#This Row],[crude_Rate_CIL]],1),"-",ROUND(tum_age_data[[#This Row],[crude_Rate_CIU]],1),")")</f>
        <v>(0-0.8)</v>
      </c>
    </row>
    <row r="720" spans="1:10" x14ac:dyDescent="0.25">
      <c r="A720" t="s">
        <v>18</v>
      </c>
      <c r="B720">
        <v>2019</v>
      </c>
      <c r="C720" t="s">
        <v>39</v>
      </c>
      <c r="D720">
        <v>14</v>
      </c>
      <c r="E720">
        <v>0.29057700289999999</v>
      </c>
      <c r="F720">
        <v>374472.86291999999</v>
      </c>
      <c r="G720">
        <v>3.7385886631999998</v>
      </c>
      <c r="H720">
        <v>1.7801961588999999</v>
      </c>
      <c r="I720">
        <v>5.6969811674999997</v>
      </c>
      <c r="J720" t="str">
        <f>_xlfn.CONCAT("(",ROUND(tum_age_data[[#This Row],[crude_Rate_CIL]],1),"-",ROUND(tum_age_data[[#This Row],[crude_Rate_CIU]],1),")")</f>
        <v>(1.8-5.7)</v>
      </c>
    </row>
    <row r="721" spans="1:10" x14ac:dyDescent="0.25">
      <c r="A721" t="s">
        <v>13</v>
      </c>
      <c r="B721">
        <v>2019</v>
      </c>
      <c r="C721" t="s">
        <v>39</v>
      </c>
      <c r="D721">
        <v>5</v>
      </c>
      <c r="E721">
        <v>0.10377750099999999</v>
      </c>
      <c r="F721">
        <v>374472.86291999999</v>
      </c>
      <c r="G721">
        <v>1.3352102369000001</v>
      </c>
      <c r="H721">
        <v>0.16484686209999999</v>
      </c>
      <c r="I721">
        <v>2.5055736116</v>
      </c>
      <c r="J721" t="str">
        <f>_xlfn.CONCAT("(",ROUND(tum_age_data[[#This Row],[crude_Rate_CIL]],1),"-",ROUND(tum_age_data[[#This Row],[crude_Rate_CIU]],1),")")</f>
        <v>(0.2-2.5)</v>
      </c>
    </row>
    <row r="722" spans="1:10" x14ac:dyDescent="0.25">
      <c r="A722" t="s">
        <v>17</v>
      </c>
      <c r="B722">
        <v>2019</v>
      </c>
      <c r="C722" t="s">
        <v>39</v>
      </c>
      <c r="D722">
        <v>25</v>
      </c>
      <c r="E722">
        <v>0.51888750520000004</v>
      </c>
      <c r="F722">
        <v>374472.86291999999</v>
      </c>
      <c r="G722">
        <v>6.6760511843000003</v>
      </c>
      <c r="H722">
        <v>4.0590391199999996</v>
      </c>
      <c r="I722">
        <v>9.2930632484999993</v>
      </c>
      <c r="J722" t="str">
        <f>_xlfn.CONCAT("(",ROUND(tum_age_data[[#This Row],[crude_Rate_CIL]],1),"-",ROUND(tum_age_data[[#This Row],[crude_Rate_CIU]],1),")")</f>
        <v>(4.1-9.3)</v>
      </c>
    </row>
    <row r="723" spans="1:10" x14ac:dyDescent="0.25">
      <c r="A723" t="s">
        <v>10</v>
      </c>
      <c r="B723">
        <v>2019</v>
      </c>
      <c r="C723" t="s">
        <v>39</v>
      </c>
      <c r="D723">
        <v>21</v>
      </c>
      <c r="E723">
        <v>0.43586550439999999</v>
      </c>
      <c r="F723">
        <v>374472.86291999999</v>
      </c>
      <c r="G723">
        <v>5.6078829947999997</v>
      </c>
      <c r="H723">
        <v>3.2093518190000001</v>
      </c>
      <c r="I723">
        <v>8.0064141705999994</v>
      </c>
      <c r="J723" t="str">
        <f>_xlfn.CONCAT("(",ROUND(tum_age_data[[#This Row],[crude_Rate_CIL]],1),"-",ROUND(tum_age_data[[#This Row],[crude_Rate_CIU]],1),")")</f>
        <v>(3.2-8)</v>
      </c>
    </row>
    <row r="724" spans="1:10" x14ac:dyDescent="0.25">
      <c r="A724" t="s">
        <v>16</v>
      </c>
      <c r="B724">
        <v>2019</v>
      </c>
      <c r="C724" t="s">
        <v>40</v>
      </c>
      <c r="D724">
        <v>1</v>
      </c>
      <c r="E724">
        <v>2.0755500199999999E-2</v>
      </c>
      <c r="F724">
        <v>277071.65568000003</v>
      </c>
      <c r="G724">
        <v>0.36091746650000001</v>
      </c>
      <c r="H724">
        <v>0</v>
      </c>
      <c r="I724">
        <v>1.0683157007999999</v>
      </c>
      <c r="J724" t="str">
        <f>_xlfn.CONCAT("(",ROUND(tum_age_data[[#This Row],[crude_Rate_CIL]],1),"-",ROUND(tum_age_data[[#This Row],[crude_Rate_CIU]],1),")")</f>
        <v>(0-1.1)</v>
      </c>
    </row>
    <row r="725" spans="1:10" x14ac:dyDescent="0.25">
      <c r="A725" t="s">
        <v>23</v>
      </c>
      <c r="B725">
        <v>2019</v>
      </c>
      <c r="C725" t="s">
        <v>40</v>
      </c>
      <c r="D725">
        <v>13</v>
      </c>
      <c r="E725">
        <v>0.26982150269999999</v>
      </c>
      <c r="F725">
        <v>277071.65568000003</v>
      </c>
      <c r="G725">
        <v>4.6919270641999997</v>
      </c>
      <c r="H725">
        <v>2.1413664582999998</v>
      </c>
      <c r="I725">
        <v>7.2424876701000001</v>
      </c>
      <c r="J725" t="str">
        <f>_xlfn.CONCAT("(",ROUND(tum_age_data[[#This Row],[crude_Rate_CIL]],1),"-",ROUND(tum_age_data[[#This Row],[crude_Rate_CIU]],1),")")</f>
        <v>(2.1-7.2)</v>
      </c>
    </row>
    <row r="726" spans="1:10" x14ac:dyDescent="0.25">
      <c r="A726" t="s">
        <v>9</v>
      </c>
      <c r="B726">
        <v>2019</v>
      </c>
      <c r="C726" t="s">
        <v>40</v>
      </c>
      <c r="D726">
        <v>33</v>
      </c>
      <c r="E726">
        <v>0.68493150680000003</v>
      </c>
      <c r="F726">
        <v>277071.65568000003</v>
      </c>
      <c r="G726">
        <v>11.910276394</v>
      </c>
      <c r="H726">
        <v>7.8465829207000004</v>
      </c>
      <c r="I726">
        <v>15.973969866999999</v>
      </c>
      <c r="J726" t="str">
        <f>_xlfn.CONCAT("(",ROUND(tum_age_data[[#This Row],[crude_Rate_CIL]],1),"-",ROUND(tum_age_data[[#This Row],[crude_Rate_CIU]],1),")")</f>
        <v>(7.8-16)</v>
      </c>
    </row>
    <row r="727" spans="1:10" x14ac:dyDescent="0.25">
      <c r="A727" t="s">
        <v>22</v>
      </c>
      <c r="B727">
        <v>2019</v>
      </c>
      <c r="C727" t="s">
        <v>40</v>
      </c>
      <c r="D727">
        <v>10</v>
      </c>
      <c r="E727">
        <v>0.2075550021</v>
      </c>
      <c r="F727">
        <v>277071.65568000003</v>
      </c>
      <c r="G727">
        <v>3.6091746646999998</v>
      </c>
      <c r="H727">
        <v>1.3721850315999999</v>
      </c>
      <c r="I727">
        <v>5.8461642978999997</v>
      </c>
      <c r="J727" t="str">
        <f>_xlfn.CONCAT("(",ROUND(tum_age_data[[#This Row],[crude_Rate_CIL]],1),"-",ROUND(tum_age_data[[#This Row],[crude_Rate_CIU]],1),")")</f>
        <v>(1.4-5.8)</v>
      </c>
    </row>
    <row r="728" spans="1:10" x14ac:dyDescent="0.25">
      <c r="A728" t="s">
        <v>21</v>
      </c>
      <c r="B728">
        <v>2019</v>
      </c>
      <c r="C728" t="s">
        <v>40</v>
      </c>
      <c r="D728">
        <v>3</v>
      </c>
      <c r="E728">
        <v>6.2266500599999997E-2</v>
      </c>
      <c r="F728">
        <v>277071.65568000003</v>
      </c>
      <c r="G728">
        <v>1.0827523993999999</v>
      </c>
      <c r="H728">
        <v>0</v>
      </c>
      <c r="I728">
        <v>2.3080020823999998</v>
      </c>
      <c r="J728" t="str">
        <f>_xlfn.CONCAT("(",ROUND(tum_age_data[[#This Row],[crude_Rate_CIL]],1),"-",ROUND(tum_age_data[[#This Row],[crude_Rate_CIU]],1),")")</f>
        <v>(0-2.3)</v>
      </c>
    </row>
    <row r="729" spans="1:10" x14ac:dyDescent="0.25">
      <c r="A729" t="s">
        <v>11</v>
      </c>
      <c r="B729">
        <v>2019</v>
      </c>
      <c r="C729" t="s">
        <v>40</v>
      </c>
      <c r="D729">
        <v>8</v>
      </c>
      <c r="E729">
        <v>0.1660440017</v>
      </c>
      <c r="F729">
        <v>277071.65568000003</v>
      </c>
      <c r="G729">
        <v>2.8873397318</v>
      </c>
      <c r="H729">
        <v>0.88651537790000001</v>
      </c>
      <c r="I729">
        <v>4.8881640856999997</v>
      </c>
      <c r="J729" t="str">
        <f>_xlfn.CONCAT("(",ROUND(tum_age_data[[#This Row],[crude_Rate_CIL]],1),"-",ROUND(tum_age_data[[#This Row],[crude_Rate_CIU]],1),")")</f>
        <v>(0.9-4.9)</v>
      </c>
    </row>
    <row r="730" spans="1:10" x14ac:dyDescent="0.25">
      <c r="A730" t="s">
        <v>20</v>
      </c>
      <c r="B730">
        <v>2019</v>
      </c>
      <c r="C730" t="s">
        <v>40</v>
      </c>
      <c r="D730">
        <v>6</v>
      </c>
      <c r="E730">
        <v>0.12453300119999999</v>
      </c>
      <c r="F730">
        <v>277071.65568000003</v>
      </c>
      <c r="G730">
        <v>2.1655047987999998</v>
      </c>
      <c r="H730">
        <v>0.43274007990000002</v>
      </c>
      <c r="I730">
        <v>3.8982695178000002</v>
      </c>
      <c r="J730" t="str">
        <f>_xlfn.CONCAT("(",ROUND(tum_age_data[[#This Row],[crude_Rate_CIL]],1),"-",ROUND(tum_age_data[[#This Row],[crude_Rate_CIU]],1),")")</f>
        <v>(0.4-3.9)</v>
      </c>
    </row>
    <row r="731" spans="1:10" x14ac:dyDescent="0.25">
      <c r="A731" t="s">
        <v>14</v>
      </c>
      <c r="B731">
        <v>2019</v>
      </c>
      <c r="C731" t="s">
        <v>40</v>
      </c>
      <c r="D731">
        <v>3</v>
      </c>
      <c r="E731">
        <v>6.2266500599999997E-2</v>
      </c>
      <c r="F731">
        <v>277071.65568000003</v>
      </c>
      <c r="G731">
        <v>1.0827523993999999</v>
      </c>
      <c r="H731">
        <v>0</v>
      </c>
      <c r="I731">
        <v>2.3080020823999998</v>
      </c>
      <c r="J731" t="str">
        <f>_xlfn.CONCAT("(",ROUND(tum_age_data[[#This Row],[crude_Rate_CIL]],1),"-",ROUND(tum_age_data[[#This Row],[crude_Rate_CIU]],1),")")</f>
        <v>(0-2.3)</v>
      </c>
    </row>
    <row r="732" spans="1:10" x14ac:dyDescent="0.25">
      <c r="A732" t="s">
        <v>19</v>
      </c>
      <c r="B732">
        <v>2019</v>
      </c>
      <c r="C732" t="s">
        <v>40</v>
      </c>
      <c r="D732">
        <v>3</v>
      </c>
      <c r="E732">
        <v>6.2266500599999997E-2</v>
      </c>
      <c r="F732">
        <v>277071.65568000003</v>
      </c>
      <c r="G732">
        <v>1.0827523993999999</v>
      </c>
      <c r="H732">
        <v>0</v>
      </c>
      <c r="I732">
        <v>2.3080020823999998</v>
      </c>
      <c r="J732" t="str">
        <f>_xlfn.CONCAT("(",ROUND(tum_age_data[[#This Row],[crude_Rate_CIL]],1),"-",ROUND(tum_age_data[[#This Row],[crude_Rate_CIU]],1),")")</f>
        <v>(0-2.3)</v>
      </c>
    </row>
    <row r="733" spans="1:10" x14ac:dyDescent="0.25">
      <c r="A733" t="s">
        <v>18</v>
      </c>
      <c r="B733">
        <v>2019</v>
      </c>
      <c r="C733" t="s">
        <v>40</v>
      </c>
      <c r="D733">
        <v>10</v>
      </c>
      <c r="E733">
        <v>0.2075550021</v>
      </c>
      <c r="F733">
        <v>277071.65568000003</v>
      </c>
      <c r="G733">
        <v>3.6091746646999998</v>
      </c>
      <c r="H733">
        <v>1.3721850315999999</v>
      </c>
      <c r="I733">
        <v>5.8461642978999997</v>
      </c>
      <c r="J733" t="str">
        <f>_xlfn.CONCAT("(",ROUND(tum_age_data[[#This Row],[crude_Rate_CIL]],1),"-",ROUND(tum_age_data[[#This Row],[crude_Rate_CIU]],1),")")</f>
        <v>(1.4-5.8)</v>
      </c>
    </row>
    <row r="734" spans="1:10" x14ac:dyDescent="0.25">
      <c r="A734" t="s">
        <v>13</v>
      </c>
      <c r="B734">
        <v>2019</v>
      </c>
      <c r="C734" t="s">
        <v>40</v>
      </c>
      <c r="D734">
        <v>5</v>
      </c>
      <c r="E734">
        <v>0.10377750099999999</v>
      </c>
      <c r="F734">
        <v>277071.65568000003</v>
      </c>
      <c r="G734">
        <v>1.8045873323999999</v>
      </c>
      <c r="H734">
        <v>0.22279679329999999</v>
      </c>
      <c r="I734">
        <v>3.3863778714000001</v>
      </c>
      <c r="J734" t="str">
        <f>_xlfn.CONCAT("(",ROUND(tum_age_data[[#This Row],[crude_Rate_CIL]],1),"-",ROUND(tum_age_data[[#This Row],[crude_Rate_CIU]],1),")")</f>
        <v>(0.2-3.4)</v>
      </c>
    </row>
    <row r="735" spans="1:10" x14ac:dyDescent="0.25">
      <c r="A735" t="s">
        <v>15</v>
      </c>
      <c r="B735">
        <v>2019</v>
      </c>
      <c r="C735" t="s">
        <v>40</v>
      </c>
      <c r="D735">
        <v>9</v>
      </c>
      <c r="E735">
        <v>0.1867995019</v>
      </c>
      <c r="F735">
        <v>277071.65568000003</v>
      </c>
      <c r="G735">
        <v>3.2482571983000001</v>
      </c>
      <c r="H735">
        <v>1.1260624954</v>
      </c>
      <c r="I735">
        <v>5.3704519011</v>
      </c>
      <c r="J735" t="str">
        <f>_xlfn.CONCAT("(",ROUND(tum_age_data[[#This Row],[crude_Rate_CIL]],1),"-",ROUND(tum_age_data[[#This Row],[crude_Rate_CIU]],1),")")</f>
        <v>(1.1-5.4)</v>
      </c>
    </row>
    <row r="736" spans="1:10" x14ac:dyDescent="0.25">
      <c r="A736" t="s">
        <v>17</v>
      </c>
      <c r="B736">
        <v>2019</v>
      </c>
      <c r="C736" t="s">
        <v>40</v>
      </c>
      <c r="D736">
        <v>24</v>
      </c>
      <c r="E736">
        <v>0.49813200499999999</v>
      </c>
      <c r="F736">
        <v>277071.65568000003</v>
      </c>
      <c r="G736">
        <v>8.6620191953999992</v>
      </c>
      <c r="H736">
        <v>5.1964897575000002</v>
      </c>
      <c r="I736">
        <v>12.127548633</v>
      </c>
      <c r="J736" t="str">
        <f>_xlfn.CONCAT("(",ROUND(tum_age_data[[#This Row],[crude_Rate_CIL]],1),"-",ROUND(tum_age_data[[#This Row],[crude_Rate_CIU]],1),")")</f>
        <v>(5.2-12.1)</v>
      </c>
    </row>
    <row r="737" spans="1:10" x14ac:dyDescent="0.25">
      <c r="A737" t="s">
        <v>12</v>
      </c>
      <c r="B737">
        <v>2019</v>
      </c>
      <c r="C737" t="s">
        <v>40</v>
      </c>
      <c r="D737">
        <v>6</v>
      </c>
      <c r="E737">
        <v>0.12453300119999999</v>
      </c>
      <c r="F737">
        <v>277071.65568000003</v>
      </c>
      <c r="G737">
        <v>2.1655047987999998</v>
      </c>
      <c r="H737">
        <v>0.43274007990000002</v>
      </c>
      <c r="I737">
        <v>3.8982695178000002</v>
      </c>
      <c r="J737" t="str">
        <f>_xlfn.CONCAT("(",ROUND(tum_age_data[[#This Row],[crude_Rate_CIL]],1),"-",ROUND(tum_age_data[[#This Row],[crude_Rate_CIU]],1),")")</f>
        <v>(0.4-3.9)</v>
      </c>
    </row>
    <row r="738" spans="1:10" x14ac:dyDescent="0.25">
      <c r="A738" t="s">
        <v>10</v>
      </c>
      <c r="B738">
        <v>2019</v>
      </c>
      <c r="C738" t="s">
        <v>40</v>
      </c>
      <c r="D738">
        <v>22</v>
      </c>
      <c r="E738">
        <v>0.45662100459999999</v>
      </c>
      <c r="F738">
        <v>277071.65568000003</v>
      </c>
      <c r="G738">
        <v>7.9401842623999999</v>
      </c>
      <c r="H738">
        <v>4.6221924357999997</v>
      </c>
      <c r="I738">
        <v>11.258176089000001</v>
      </c>
      <c r="J738" t="str">
        <f>_xlfn.CONCAT("(",ROUND(tum_age_data[[#This Row],[crude_Rate_CIL]],1),"-",ROUND(tum_age_data[[#This Row],[crude_Rate_CIU]],1),")")</f>
        <v>(4.6-11.3)</v>
      </c>
    </row>
    <row r="739" spans="1:10" x14ac:dyDescent="0.25">
      <c r="A739" t="s">
        <v>12</v>
      </c>
      <c r="B739">
        <v>2019</v>
      </c>
      <c r="C739" t="s">
        <v>41</v>
      </c>
      <c r="D739">
        <v>2</v>
      </c>
      <c r="E739">
        <v>4.1511000399999998E-2</v>
      </c>
      <c r="F739">
        <v>136750.05768999999</v>
      </c>
      <c r="G739">
        <v>1.4625222349</v>
      </c>
      <c r="H739">
        <v>0</v>
      </c>
      <c r="I739">
        <v>3.4894746392</v>
      </c>
      <c r="J739" t="str">
        <f>_xlfn.CONCAT("(",ROUND(tum_age_data[[#This Row],[crude_Rate_CIL]],1),"-",ROUND(tum_age_data[[#This Row],[crude_Rate_CIU]],1),")")</f>
        <v>(0-3.5)</v>
      </c>
    </row>
    <row r="740" spans="1:10" x14ac:dyDescent="0.25">
      <c r="A740" t="s">
        <v>9</v>
      </c>
      <c r="B740">
        <v>2019</v>
      </c>
      <c r="C740" t="s">
        <v>41</v>
      </c>
      <c r="D740">
        <v>11</v>
      </c>
      <c r="E740">
        <v>0.2283105023</v>
      </c>
      <c r="F740">
        <v>136750.05768999999</v>
      </c>
      <c r="G740">
        <v>8.0438722919999996</v>
      </c>
      <c r="H740">
        <v>3.2902475412999999</v>
      </c>
      <c r="I740">
        <v>12.797497043</v>
      </c>
      <c r="J740" t="str">
        <f>_xlfn.CONCAT("(",ROUND(tum_age_data[[#This Row],[crude_Rate_CIL]],1),"-",ROUND(tum_age_data[[#This Row],[crude_Rate_CIU]],1),")")</f>
        <v>(3.3-12.8)</v>
      </c>
    </row>
    <row r="741" spans="1:10" x14ac:dyDescent="0.25">
      <c r="A741" t="s">
        <v>15</v>
      </c>
      <c r="B741">
        <v>2019</v>
      </c>
      <c r="C741" t="s">
        <v>41</v>
      </c>
      <c r="D741">
        <v>13</v>
      </c>
      <c r="E741">
        <v>0.26982150269999999</v>
      </c>
      <c r="F741">
        <v>136750.05768999999</v>
      </c>
      <c r="G741">
        <v>9.5063945268999994</v>
      </c>
      <c r="H741">
        <v>4.3386595956000003</v>
      </c>
      <c r="I741">
        <v>14.674129457999999</v>
      </c>
      <c r="J741" t="str">
        <f>_xlfn.CONCAT("(",ROUND(tum_age_data[[#This Row],[crude_Rate_CIL]],1),"-",ROUND(tum_age_data[[#This Row],[crude_Rate_CIU]],1),")")</f>
        <v>(4.3-14.7)</v>
      </c>
    </row>
    <row r="742" spans="1:10" x14ac:dyDescent="0.25">
      <c r="A742" t="s">
        <v>22</v>
      </c>
      <c r="B742">
        <v>2019</v>
      </c>
      <c r="C742" t="s">
        <v>41</v>
      </c>
      <c r="D742">
        <v>7</v>
      </c>
      <c r="E742">
        <v>0.1452885015</v>
      </c>
      <c r="F742">
        <v>136750.05768999999</v>
      </c>
      <c r="G742">
        <v>5.1188278222000001</v>
      </c>
      <c r="H742">
        <v>1.3267471041000001</v>
      </c>
      <c r="I742">
        <v>8.9109085402999995</v>
      </c>
      <c r="J742" t="str">
        <f>_xlfn.CONCAT("(",ROUND(tum_age_data[[#This Row],[crude_Rate_CIL]],1),"-",ROUND(tum_age_data[[#This Row],[crude_Rate_CIU]],1),")")</f>
        <v>(1.3-8.9)</v>
      </c>
    </row>
    <row r="743" spans="1:10" x14ac:dyDescent="0.25">
      <c r="A743" t="s">
        <v>21</v>
      </c>
      <c r="B743">
        <v>2019</v>
      </c>
      <c r="C743" t="s">
        <v>41</v>
      </c>
      <c r="D743">
        <v>1</v>
      </c>
      <c r="E743">
        <v>2.0755500199999999E-2</v>
      </c>
      <c r="F743">
        <v>136750.05768999999</v>
      </c>
      <c r="G743">
        <v>0.7312611175</v>
      </c>
      <c r="H743">
        <v>0</v>
      </c>
      <c r="I743">
        <v>2.1645329077</v>
      </c>
      <c r="J743" t="str">
        <f>_xlfn.CONCAT("(",ROUND(tum_age_data[[#This Row],[crude_Rate_CIL]],1),"-",ROUND(tum_age_data[[#This Row],[crude_Rate_CIU]],1),")")</f>
        <v>(0-2.2)</v>
      </c>
    </row>
    <row r="744" spans="1:10" x14ac:dyDescent="0.25">
      <c r="A744" t="s">
        <v>11</v>
      </c>
      <c r="B744">
        <v>2019</v>
      </c>
      <c r="C744" t="s">
        <v>41</v>
      </c>
      <c r="D744">
        <v>1</v>
      </c>
      <c r="E744">
        <v>2.0755500199999999E-2</v>
      </c>
      <c r="F744">
        <v>136750.05768999999</v>
      </c>
      <c r="G744">
        <v>0.7312611175</v>
      </c>
      <c r="H744">
        <v>0</v>
      </c>
      <c r="I744">
        <v>2.1645329077</v>
      </c>
      <c r="J744" t="str">
        <f>_xlfn.CONCAT("(",ROUND(tum_age_data[[#This Row],[crude_Rate_CIL]],1),"-",ROUND(tum_age_data[[#This Row],[crude_Rate_CIU]],1),")")</f>
        <v>(0-2.2)</v>
      </c>
    </row>
    <row r="745" spans="1:10" x14ac:dyDescent="0.25">
      <c r="A745" t="s">
        <v>20</v>
      </c>
      <c r="B745">
        <v>2019</v>
      </c>
      <c r="C745" t="s">
        <v>41</v>
      </c>
      <c r="D745">
        <v>1</v>
      </c>
      <c r="E745">
        <v>2.0755500199999999E-2</v>
      </c>
      <c r="F745">
        <v>136750.05768999999</v>
      </c>
      <c r="G745">
        <v>0.7312611175</v>
      </c>
      <c r="H745">
        <v>0</v>
      </c>
      <c r="I745">
        <v>2.1645329077</v>
      </c>
      <c r="J745" t="str">
        <f>_xlfn.CONCAT("(",ROUND(tum_age_data[[#This Row],[crude_Rate_CIL]],1),"-",ROUND(tum_age_data[[#This Row],[crude_Rate_CIU]],1),")")</f>
        <v>(0-2.2)</v>
      </c>
    </row>
    <row r="746" spans="1:10" x14ac:dyDescent="0.25">
      <c r="A746" t="s">
        <v>14</v>
      </c>
      <c r="B746">
        <v>2019</v>
      </c>
      <c r="C746" t="s">
        <v>41</v>
      </c>
      <c r="D746">
        <v>4</v>
      </c>
      <c r="E746">
        <v>8.3022000799999995E-2</v>
      </c>
      <c r="F746">
        <v>136750.05768999999</v>
      </c>
      <c r="G746">
        <v>2.9250444698</v>
      </c>
      <c r="H746">
        <v>5.8500889399999999E-2</v>
      </c>
      <c r="I746">
        <v>5.7915880502999997</v>
      </c>
      <c r="J746" t="str">
        <f>_xlfn.CONCAT("(",ROUND(tum_age_data[[#This Row],[crude_Rate_CIL]],1),"-",ROUND(tum_age_data[[#This Row],[crude_Rate_CIU]],1),")")</f>
        <v>(0.1-5.8)</v>
      </c>
    </row>
    <row r="747" spans="1:10" x14ac:dyDescent="0.25">
      <c r="A747" t="s">
        <v>19</v>
      </c>
      <c r="B747">
        <v>2019</v>
      </c>
      <c r="C747" t="s">
        <v>41</v>
      </c>
      <c r="D747">
        <v>2</v>
      </c>
      <c r="E747">
        <v>4.1511000399999998E-2</v>
      </c>
      <c r="F747">
        <v>136750.05768999999</v>
      </c>
      <c r="G747">
        <v>1.4625222349</v>
      </c>
      <c r="H747">
        <v>0</v>
      </c>
      <c r="I747">
        <v>3.4894746392</v>
      </c>
      <c r="J747" t="str">
        <f>_xlfn.CONCAT("(",ROUND(tum_age_data[[#This Row],[crude_Rate_CIL]],1),"-",ROUND(tum_age_data[[#This Row],[crude_Rate_CIU]],1),")")</f>
        <v>(0-3.5)</v>
      </c>
    </row>
    <row r="748" spans="1:10" x14ac:dyDescent="0.25">
      <c r="A748" t="s">
        <v>18</v>
      </c>
      <c r="B748">
        <v>2019</v>
      </c>
      <c r="C748" t="s">
        <v>41</v>
      </c>
      <c r="D748">
        <v>3</v>
      </c>
      <c r="E748">
        <v>6.2266500599999997E-2</v>
      </c>
      <c r="F748">
        <v>136750.05768999999</v>
      </c>
      <c r="G748">
        <v>2.1937833524000001</v>
      </c>
      <c r="H748">
        <v>0</v>
      </c>
      <c r="I748">
        <v>4.6762829140999997</v>
      </c>
      <c r="J748" t="str">
        <f>_xlfn.CONCAT("(",ROUND(tum_age_data[[#This Row],[crude_Rate_CIL]],1),"-",ROUND(tum_age_data[[#This Row],[crude_Rate_CIU]],1),")")</f>
        <v>(0-4.7)</v>
      </c>
    </row>
    <row r="749" spans="1:10" x14ac:dyDescent="0.25">
      <c r="A749" t="s">
        <v>13</v>
      </c>
      <c r="B749">
        <v>2019</v>
      </c>
      <c r="C749" t="s">
        <v>41</v>
      </c>
      <c r="D749">
        <v>3</v>
      </c>
      <c r="E749">
        <v>6.2266500599999997E-2</v>
      </c>
      <c r="F749">
        <v>136750.05768999999</v>
      </c>
      <c r="G749">
        <v>2.1937833524000001</v>
      </c>
      <c r="H749">
        <v>0</v>
      </c>
      <c r="I749">
        <v>4.6762829140999997</v>
      </c>
      <c r="J749" t="str">
        <f>_xlfn.CONCAT("(",ROUND(tum_age_data[[#This Row],[crude_Rate_CIL]],1),"-",ROUND(tum_age_data[[#This Row],[crude_Rate_CIU]],1),")")</f>
        <v>(0-4.7)</v>
      </c>
    </row>
    <row r="750" spans="1:10" x14ac:dyDescent="0.25">
      <c r="A750" t="s">
        <v>17</v>
      </c>
      <c r="B750">
        <v>2019</v>
      </c>
      <c r="C750" t="s">
        <v>41</v>
      </c>
      <c r="D750">
        <v>4</v>
      </c>
      <c r="E750">
        <v>8.3022000799999995E-2</v>
      </c>
      <c r="F750">
        <v>136750.05768999999</v>
      </c>
      <c r="G750">
        <v>2.9250444698</v>
      </c>
      <c r="H750">
        <v>5.8500889399999999E-2</v>
      </c>
      <c r="I750">
        <v>5.7915880502999997</v>
      </c>
      <c r="J750" t="str">
        <f>_xlfn.CONCAT("(",ROUND(tum_age_data[[#This Row],[crude_Rate_CIL]],1),"-",ROUND(tum_age_data[[#This Row],[crude_Rate_CIU]],1),")")</f>
        <v>(0.1-5.8)</v>
      </c>
    </row>
    <row r="751" spans="1:10" x14ac:dyDescent="0.25">
      <c r="A751" t="s">
        <v>23</v>
      </c>
      <c r="B751">
        <v>2019</v>
      </c>
      <c r="C751" t="s">
        <v>41</v>
      </c>
      <c r="D751">
        <v>7</v>
      </c>
      <c r="E751">
        <v>0.1452885015</v>
      </c>
      <c r="F751">
        <v>136750.05768999999</v>
      </c>
      <c r="G751">
        <v>5.1188278222000001</v>
      </c>
      <c r="H751">
        <v>1.3267471041000001</v>
      </c>
      <c r="I751">
        <v>8.9109085402999995</v>
      </c>
      <c r="J751" t="str">
        <f>_xlfn.CONCAT("(",ROUND(tum_age_data[[#This Row],[crude_Rate_CIL]],1),"-",ROUND(tum_age_data[[#This Row],[crude_Rate_CIU]],1),")")</f>
        <v>(1.3-8.9)</v>
      </c>
    </row>
    <row r="752" spans="1:10" x14ac:dyDescent="0.25">
      <c r="A752" t="s">
        <v>10</v>
      </c>
      <c r="B752">
        <v>2019</v>
      </c>
      <c r="C752" t="s">
        <v>41</v>
      </c>
      <c r="D752">
        <v>13</v>
      </c>
      <c r="E752">
        <v>0.26982150269999999</v>
      </c>
      <c r="F752">
        <v>136750.05768999999</v>
      </c>
      <c r="G752">
        <v>9.5063945268999994</v>
      </c>
      <c r="H752">
        <v>4.3386595956000003</v>
      </c>
      <c r="I752">
        <v>14.674129457999999</v>
      </c>
      <c r="J752" t="str">
        <f>_xlfn.CONCAT("(",ROUND(tum_age_data[[#This Row],[crude_Rate_CIL]],1),"-",ROUND(tum_age_data[[#This Row],[crude_Rate_CIU]],1),")")</f>
        <v>(4.3-14.7)</v>
      </c>
    </row>
    <row r="753" spans="1:10" x14ac:dyDescent="0.25">
      <c r="A753" t="s">
        <v>12</v>
      </c>
      <c r="B753">
        <v>2019</v>
      </c>
      <c r="C753" t="s">
        <v>42</v>
      </c>
      <c r="D753">
        <v>2</v>
      </c>
      <c r="E753">
        <v>4.1511000399999998E-2</v>
      </c>
      <c r="F753">
        <v>40907.375954000003</v>
      </c>
      <c r="G753">
        <v>4.8890938451999997</v>
      </c>
      <c r="H753">
        <v>0</v>
      </c>
      <c r="I753">
        <v>11.665032212</v>
      </c>
      <c r="J753" t="str">
        <f>_xlfn.CONCAT("(",ROUND(tum_age_data[[#This Row],[crude_Rate_CIL]],1),"-",ROUND(tum_age_data[[#This Row],[crude_Rate_CIU]],1),")")</f>
        <v>(0-11.7)</v>
      </c>
    </row>
    <row r="754" spans="1:10" x14ac:dyDescent="0.25">
      <c r="A754" t="s">
        <v>9</v>
      </c>
      <c r="B754">
        <v>2019</v>
      </c>
      <c r="C754" t="s">
        <v>42</v>
      </c>
      <c r="D754">
        <v>2</v>
      </c>
      <c r="E754">
        <v>4.1511000399999998E-2</v>
      </c>
      <c r="F754">
        <v>40907.375954000003</v>
      </c>
      <c r="G754">
        <v>4.8890938451999997</v>
      </c>
      <c r="H754">
        <v>0</v>
      </c>
      <c r="I754">
        <v>11.665032212</v>
      </c>
      <c r="J754" t="str">
        <f>_xlfn.CONCAT("(",ROUND(tum_age_data[[#This Row],[crude_Rate_CIL]],1),"-",ROUND(tum_age_data[[#This Row],[crude_Rate_CIU]],1),")")</f>
        <v>(0-11.7)</v>
      </c>
    </row>
    <row r="755" spans="1:10" x14ac:dyDescent="0.25">
      <c r="A755" t="s">
        <v>23</v>
      </c>
      <c r="B755">
        <v>2019</v>
      </c>
      <c r="C755" t="s">
        <v>42</v>
      </c>
      <c r="D755">
        <v>2</v>
      </c>
      <c r="E755">
        <v>4.1511000399999998E-2</v>
      </c>
      <c r="F755">
        <v>40907.375954000003</v>
      </c>
      <c r="G755">
        <v>4.8890938451999997</v>
      </c>
      <c r="H755">
        <v>0</v>
      </c>
      <c r="I755">
        <v>11.665032212</v>
      </c>
      <c r="J755" t="str">
        <f>_xlfn.CONCAT("(",ROUND(tum_age_data[[#This Row],[crude_Rate_CIL]],1),"-",ROUND(tum_age_data[[#This Row],[crude_Rate_CIU]],1),")")</f>
        <v>(0-11.7)</v>
      </c>
    </row>
    <row r="756" spans="1:10" x14ac:dyDescent="0.25">
      <c r="A756" t="s">
        <v>15</v>
      </c>
      <c r="B756">
        <v>2019</v>
      </c>
      <c r="C756" t="s">
        <v>42</v>
      </c>
      <c r="D756">
        <v>6</v>
      </c>
      <c r="E756">
        <v>0.12453300119999999</v>
      </c>
      <c r="F756">
        <v>40907.375954000003</v>
      </c>
      <c r="G756">
        <v>14.667281535000001</v>
      </c>
      <c r="H756">
        <v>2.9310120147999998</v>
      </c>
      <c r="I756">
        <v>26.403551056000001</v>
      </c>
      <c r="J756" t="str">
        <f>_xlfn.CONCAT("(",ROUND(tum_age_data[[#This Row],[crude_Rate_CIL]],1),"-",ROUND(tum_age_data[[#This Row],[crude_Rate_CIU]],1),")")</f>
        <v>(2.9-26.4)</v>
      </c>
    </row>
    <row r="757" spans="1:10" x14ac:dyDescent="0.25">
      <c r="A757" t="s">
        <v>22</v>
      </c>
      <c r="B757">
        <v>2019</v>
      </c>
      <c r="C757" t="s">
        <v>42</v>
      </c>
      <c r="D757">
        <v>2</v>
      </c>
      <c r="E757">
        <v>4.1511000399999998E-2</v>
      </c>
      <c r="F757">
        <v>40907.375954000003</v>
      </c>
      <c r="G757">
        <v>4.8890938451999997</v>
      </c>
      <c r="H757">
        <v>0</v>
      </c>
      <c r="I757">
        <v>11.665032212</v>
      </c>
      <c r="J757" t="str">
        <f>_xlfn.CONCAT("(",ROUND(tum_age_data[[#This Row],[crude_Rate_CIL]],1),"-",ROUND(tum_age_data[[#This Row],[crude_Rate_CIU]],1),")")</f>
        <v>(0-11.7)</v>
      </c>
    </row>
    <row r="758" spans="1:10" x14ac:dyDescent="0.25">
      <c r="A758" t="s">
        <v>14</v>
      </c>
      <c r="B758">
        <v>2019</v>
      </c>
      <c r="C758" t="s">
        <v>42</v>
      </c>
      <c r="D758">
        <v>2</v>
      </c>
      <c r="E758">
        <v>4.1511000399999998E-2</v>
      </c>
      <c r="F758">
        <v>40907.375954000003</v>
      </c>
      <c r="G758">
        <v>4.8890938451999997</v>
      </c>
      <c r="H758">
        <v>0</v>
      </c>
      <c r="I758">
        <v>11.665032212</v>
      </c>
      <c r="J758" t="str">
        <f>_xlfn.CONCAT("(",ROUND(tum_age_data[[#This Row],[crude_Rate_CIL]],1),"-",ROUND(tum_age_data[[#This Row],[crude_Rate_CIU]],1),")")</f>
        <v>(0-11.7)</v>
      </c>
    </row>
    <row r="759" spans="1:10" x14ac:dyDescent="0.25">
      <c r="A759" t="s">
        <v>18</v>
      </c>
      <c r="B759">
        <v>2019</v>
      </c>
      <c r="C759" t="s">
        <v>42</v>
      </c>
      <c r="D759">
        <v>1</v>
      </c>
      <c r="E759">
        <v>2.0755500199999999E-2</v>
      </c>
      <c r="F759">
        <v>40907.375954000003</v>
      </c>
      <c r="G759">
        <v>2.4445469225999998</v>
      </c>
      <c r="H759">
        <v>0</v>
      </c>
      <c r="I759">
        <v>7.2358588908000003</v>
      </c>
      <c r="J759" t="str">
        <f>_xlfn.CONCAT("(",ROUND(tum_age_data[[#This Row],[crude_Rate_CIL]],1),"-",ROUND(tum_age_data[[#This Row],[crude_Rate_CIU]],1),")")</f>
        <v>(0-7.2)</v>
      </c>
    </row>
    <row r="760" spans="1:10" x14ac:dyDescent="0.25">
      <c r="A760" t="s">
        <v>13</v>
      </c>
      <c r="B760">
        <v>2019</v>
      </c>
      <c r="C760" t="s">
        <v>42</v>
      </c>
      <c r="D760">
        <v>1</v>
      </c>
      <c r="E760">
        <v>2.0755500199999999E-2</v>
      </c>
      <c r="F760">
        <v>40907.375954000003</v>
      </c>
      <c r="G760">
        <v>2.4445469225999998</v>
      </c>
      <c r="H760">
        <v>0</v>
      </c>
      <c r="I760">
        <v>7.2358588908000003</v>
      </c>
      <c r="J760" t="str">
        <f>_xlfn.CONCAT("(",ROUND(tum_age_data[[#This Row],[crude_Rate_CIL]],1),"-",ROUND(tum_age_data[[#This Row],[crude_Rate_CIU]],1),")")</f>
        <v>(0-7.2)</v>
      </c>
    </row>
    <row r="761" spans="1:10" x14ac:dyDescent="0.25">
      <c r="A761" t="s">
        <v>10</v>
      </c>
      <c r="B761">
        <v>2019</v>
      </c>
      <c r="C761" t="s">
        <v>42</v>
      </c>
      <c r="D761">
        <v>1</v>
      </c>
      <c r="E761">
        <v>2.0755500199999999E-2</v>
      </c>
      <c r="F761">
        <v>40907.375954000003</v>
      </c>
      <c r="G761">
        <v>2.4445469225999998</v>
      </c>
      <c r="H761">
        <v>0</v>
      </c>
      <c r="I761">
        <v>7.2358588908000003</v>
      </c>
      <c r="J761" t="str">
        <f>_xlfn.CONCAT("(",ROUND(tum_age_data[[#This Row],[crude_Rate_CIL]],1),"-",ROUND(tum_age_data[[#This Row],[crude_Rate_CIU]],1),")")</f>
        <v>(0-7.2)</v>
      </c>
    </row>
    <row r="762" spans="1:10" x14ac:dyDescent="0.25">
      <c r="A762" t="s">
        <v>23</v>
      </c>
      <c r="B762">
        <v>2020</v>
      </c>
      <c r="C762" s="29" t="s">
        <v>49</v>
      </c>
      <c r="D762">
        <v>2</v>
      </c>
      <c r="E762">
        <v>4.1511000399999998E-2</v>
      </c>
      <c r="F762">
        <v>411014.14616</v>
      </c>
      <c r="G762">
        <v>0.48660125659999998</v>
      </c>
      <c r="H762">
        <v>0</v>
      </c>
      <c r="I762">
        <v>1.1609961912</v>
      </c>
      <c r="J762" t="str">
        <f>_xlfn.CONCAT("(",ROUND(tum_age_data[[#This Row],[crude_Rate_CIL]],1),"-",ROUND(tum_age_data[[#This Row],[crude_Rate_CIU]],1),")")</f>
        <v>(0-1.2)</v>
      </c>
    </row>
    <row r="763" spans="1:10" x14ac:dyDescent="0.25">
      <c r="A763" t="s">
        <v>23</v>
      </c>
      <c r="B763">
        <v>2020</v>
      </c>
      <c r="C763" t="s">
        <v>35</v>
      </c>
      <c r="D763">
        <v>1</v>
      </c>
      <c r="E763">
        <v>2.0755500199999999E-2</v>
      </c>
      <c r="F763">
        <v>425381.24141999998</v>
      </c>
      <c r="G763">
        <v>0.23508323889999999</v>
      </c>
      <c r="H763">
        <v>0</v>
      </c>
      <c r="I763">
        <v>0.69584638710000002</v>
      </c>
      <c r="J763" t="str">
        <f>_xlfn.CONCAT("(",ROUND(tum_age_data[[#This Row],[crude_Rate_CIL]],1),"-",ROUND(tum_age_data[[#This Row],[crude_Rate_CIU]],1),")")</f>
        <v>(0-0.7)</v>
      </c>
    </row>
    <row r="764" spans="1:10" x14ac:dyDescent="0.25">
      <c r="A764" t="s">
        <v>15</v>
      </c>
      <c r="B764">
        <v>2020</v>
      </c>
      <c r="C764" t="s">
        <v>35</v>
      </c>
      <c r="D764">
        <v>1</v>
      </c>
      <c r="E764">
        <v>2.0755500199999999E-2</v>
      </c>
      <c r="F764">
        <v>425381.24141999998</v>
      </c>
      <c r="G764">
        <v>0.23508323889999999</v>
      </c>
      <c r="H764">
        <v>0</v>
      </c>
      <c r="I764">
        <v>0.69584638710000002</v>
      </c>
      <c r="J764" t="str">
        <f>_xlfn.CONCAT("(",ROUND(tum_age_data[[#This Row],[crude_Rate_CIL]],1),"-",ROUND(tum_age_data[[#This Row],[crude_Rate_CIU]],1),")")</f>
        <v>(0-0.7)</v>
      </c>
    </row>
    <row r="765" spans="1:10" x14ac:dyDescent="0.25">
      <c r="A765" t="s">
        <v>22</v>
      </c>
      <c r="B765">
        <v>2020</v>
      </c>
      <c r="C765" t="s">
        <v>35</v>
      </c>
      <c r="D765">
        <v>1</v>
      </c>
      <c r="E765">
        <v>2.0755500199999999E-2</v>
      </c>
      <c r="F765">
        <v>425381.24141999998</v>
      </c>
      <c r="G765">
        <v>0.23508323889999999</v>
      </c>
      <c r="H765">
        <v>0</v>
      </c>
      <c r="I765">
        <v>0.69584638710000002</v>
      </c>
      <c r="J765" t="str">
        <f>_xlfn.CONCAT("(",ROUND(tum_age_data[[#This Row],[crude_Rate_CIL]],1),"-",ROUND(tum_age_data[[#This Row],[crude_Rate_CIU]],1),")")</f>
        <v>(0-0.7)</v>
      </c>
    </row>
    <row r="766" spans="1:10" x14ac:dyDescent="0.25">
      <c r="A766" t="s">
        <v>15</v>
      </c>
      <c r="B766">
        <v>2020</v>
      </c>
      <c r="C766" t="s">
        <v>36</v>
      </c>
      <c r="D766">
        <v>2</v>
      </c>
      <c r="E766">
        <v>4.1511000399999998E-2</v>
      </c>
      <c r="F766">
        <v>451808.23882000003</v>
      </c>
      <c r="G766">
        <v>0.4426656772</v>
      </c>
      <c r="H766">
        <v>0</v>
      </c>
      <c r="I766">
        <v>1.0561690053999999</v>
      </c>
      <c r="J766" t="str">
        <f>_xlfn.CONCAT("(",ROUND(tum_age_data[[#This Row],[crude_Rate_CIL]],1),"-",ROUND(tum_age_data[[#This Row],[crude_Rate_CIU]],1),")")</f>
        <v>(0-1.1)</v>
      </c>
    </row>
    <row r="767" spans="1:10" x14ac:dyDescent="0.25">
      <c r="A767" t="s">
        <v>18</v>
      </c>
      <c r="B767">
        <v>2020</v>
      </c>
      <c r="C767" t="s">
        <v>36</v>
      </c>
      <c r="D767">
        <v>1</v>
      </c>
      <c r="E767">
        <v>2.0755500199999999E-2</v>
      </c>
      <c r="F767">
        <v>451808.23882000003</v>
      </c>
      <c r="G767">
        <v>0.2213328386</v>
      </c>
      <c r="H767">
        <v>0</v>
      </c>
      <c r="I767">
        <v>0.65514520229999995</v>
      </c>
      <c r="J767" t="str">
        <f>_xlfn.CONCAT("(",ROUND(tum_age_data[[#This Row],[crude_Rate_CIL]],1),"-",ROUND(tum_age_data[[#This Row],[crude_Rate_CIU]],1),")")</f>
        <v>(0-0.7)</v>
      </c>
    </row>
    <row r="768" spans="1:10" x14ac:dyDescent="0.25">
      <c r="A768" t="s">
        <v>10</v>
      </c>
      <c r="B768">
        <v>2020</v>
      </c>
      <c r="C768" t="s">
        <v>36</v>
      </c>
      <c r="D768">
        <v>1</v>
      </c>
      <c r="E768">
        <v>2.0755500199999999E-2</v>
      </c>
      <c r="F768">
        <v>451808.23882000003</v>
      </c>
      <c r="G768">
        <v>0.2213328386</v>
      </c>
      <c r="H768">
        <v>0</v>
      </c>
      <c r="I768">
        <v>0.65514520229999995</v>
      </c>
      <c r="J768" t="str">
        <f>_xlfn.CONCAT("(",ROUND(tum_age_data[[#This Row],[crude_Rate_CIL]],1),"-",ROUND(tum_age_data[[#This Row],[crude_Rate_CIU]],1),")")</f>
        <v>(0-0.7)</v>
      </c>
    </row>
    <row r="769" spans="1:10" x14ac:dyDescent="0.25">
      <c r="A769" t="s">
        <v>15</v>
      </c>
      <c r="B769">
        <v>2020</v>
      </c>
      <c r="C769" t="s">
        <v>37</v>
      </c>
      <c r="D769">
        <v>2</v>
      </c>
      <c r="E769">
        <v>4.1511000399999998E-2</v>
      </c>
      <c r="F769">
        <v>422029.31530999998</v>
      </c>
      <c r="G769">
        <v>0.47390072859999999</v>
      </c>
      <c r="H769">
        <v>0</v>
      </c>
      <c r="I769">
        <v>1.1306936294000001</v>
      </c>
      <c r="J769" t="str">
        <f>_xlfn.CONCAT("(",ROUND(tum_age_data[[#This Row],[crude_Rate_CIL]],1),"-",ROUND(tum_age_data[[#This Row],[crude_Rate_CIU]],1),")")</f>
        <v>(0-1.1)</v>
      </c>
    </row>
    <row r="770" spans="1:10" x14ac:dyDescent="0.25">
      <c r="A770" t="s">
        <v>22</v>
      </c>
      <c r="B770">
        <v>2020</v>
      </c>
      <c r="C770" t="s">
        <v>37</v>
      </c>
      <c r="D770">
        <v>1</v>
      </c>
      <c r="E770">
        <v>2.0755500199999999E-2</v>
      </c>
      <c r="F770">
        <v>422029.31530999998</v>
      </c>
      <c r="G770">
        <v>0.23695036429999999</v>
      </c>
      <c r="H770">
        <v>0</v>
      </c>
      <c r="I770">
        <v>0.70137307829999995</v>
      </c>
      <c r="J770" t="str">
        <f>_xlfn.CONCAT("(",ROUND(tum_age_data[[#This Row],[crude_Rate_CIL]],1),"-",ROUND(tum_age_data[[#This Row],[crude_Rate_CIU]],1),")")</f>
        <v>(0-0.7)</v>
      </c>
    </row>
    <row r="771" spans="1:10" x14ac:dyDescent="0.25">
      <c r="A771" t="s">
        <v>11</v>
      </c>
      <c r="B771">
        <v>2020</v>
      </c>
      <c r="C771" t="s">
        <v>37</v>
      </c>
      <c r="D771">
        <v>1</v>
      </c>
      <c r="E771">
        <v>2.0755500199999999E-2</v>
      </c>
      <c r="F771">
        <v>422029.31530999998</v>
      </c>
      <c r="G771">
        <v>0.23695036429999999</v>
      </c>
      <c r="H771">
        <v>0</v>
      </c>
      <c r="I771">
        <v>0.70137307829999995</v>
      </c>
      <c r="J771" t="str">
        <f>_xlfn.CONCAT("(",ROUND(tum_age_data[[#This Row],[crude_Rate_CIL]],1),"-",ROUND(tum_age_data[[#This Row],[crude_Rate_CIU]],1),")")</f>
        <v>(0-0.7)</v>
      </c>
    </row>
    <row r="772" spans="1:10" x14ac:dyDescent="0.25">
      <c r="A772" t="s">
        <v>23</v>
      </c>
      <c r="B772">
        <v>2020</v>
      </c>
      <c r="C772" t="s">
        <v>37</v>
      </c>
      <c r="D772">
        <v>3</v>
      </c>
      <c r="E772">
        <v>6.2266500599999997E-2</v>
      </c>
      <c r="F772">
        <v>422029.31530999998</v>
      </c>
      <c r="G772">
        <v>0.71085109280000003</v>
      </c>
      <c r="H772">
        <v>0</v>
      </c>
      <c r="I772">
        <v>1.5152548296999999</v>
      </c>
      <c r="J772" t="str">
        <f>_xlfn.CONCAT("(",ROUND(tum_age_data[[#This Row],[crude_Rate_CIL]],1),"-",ROUND(tum_age_data[[#This Row],[crude_Rate_CIU]],1),")")</f>
        <v>(0-1.5)</v>
      </c>
    </row>
    <row r="773" spans="1:10" x14ac:dyDescent="0.25">
      <c r="A773" t="s">
        <v>13</v>
      </c>
      <c r="B773">
        <v>2020</v>
      </c>
      <c r="C773" t="s">
        <v>37</v>
      </c>
      <c r="D773">
        <v>1</v>
      </c>
      <c r="E773">
        <v>2.0755500199999999E-2</v>
      </c>
      <c r="F773">
        <v>422029.31530999998</v>
      </c>
      <c r="G773">
        <v>0.23695036429999999</v>
      </c>
      <c r="H773">
        <v>0</v>
      </c>
      <c r="I773">
        <v>0.70137307829999995</v>
      </c>
      <c r="J773" t="str">
        <f>_xlfn.CONCAT("(",ROUND(tum_age_data[[#This Row],[crude_Rate_CIL]],1),"-",ROUND(tum_age_data[[#This Row],[crude_Rate_CIU]],1),")")</f>
        <v>(0-0.7)</v>
      </c>
    </row>
    <row r="774" spans="1:10" x14ac:dyDescent="0.25">
      <c r="A774" t="s">
        <v>17</v>
      </c>
      <c r="B774">
        <v>2020</v>
      </c>
      <c r="C774" t="s">
        <v>37</v>
      </c>
      <c r="D774">
        <v>4</v>
      </c>
      <c r="E774">
        <v>8.3022000799999995E-2</v>
      </c>
      <c r="F774">
        <v>422029.31530999998</v>
      </c>
      <c r="G774">
        <v>0.94780145709999997</v>
      </c>
      <c r="H774">
        <v>1.8956029100000001E-2</v>
      </c>
      <c r="I774">
        <v>1.8766468851</v>
      </c>
      <c r="J774" t="str">
        <f>_xlfn.CONCAT("(",ROUND(tum_age_data[[#This Row],[crude_Rate_CIL]],1),"-",ROUND(tum_age_data[[#This Row],[crude_Rate_CIU]],1),")")</f>
        <v>(0-1.9)</v>
      </c>
    </row>
    <row r="775" spans="1:10" x14ac:dyDescent="0.25">
      <c r="A775" t="s">
        <v>10</v>
      </c>
      <c r="B775">
        <v>2020</v>
      </c>
      <c r="C775" t="s">
        <v>37</v>
      </c>
      <c r="D775">
        <v>2</v>
      </c>
      <c r="E775">
        <v>4.1511000399999998E-2</v>
      </c>
      <c r="F775">
        <v>422029.31530999998</v>
      </c>
      <c r="G775">
        <v>0.47390072859999999</v>
      </c>
      <c r="H775">
        <v>0</v>
      </c>
      <c r="I775">
        <v>1.1306936294000001</v>
      </c>
      <c r="J775" t="str">
        <f>_xlfn.CONCAT("(",ROUND(tum_age_data[[#This Row],[crude_Rate_CIL]],1),"-",ROUND(tum_age_data[[#This Row],[crude_Rate_CIU]],1),")")</f>
        <v>(0-1.1)</v>
      </c>
    </row>
    <row r="776" spans="1:10" x14ac:dyDescent="0.25">
      <c r="A776" t="s">
        <v>16</v>
      </c>
      <c r="B776">
        <v>2020</v>
      </c>
      <c r="C776" t="s">
        <v>38</v>
      </c>
      <c r="D776">
        <v>1</v>
      </c>
      <c r="E776">
        <v>2.0755500199999999E-2</v>
      </c>
      <c r="F776">
        <v>406753.06475999998</v>
      </c>
      <c r="G776">
        <v>0.24584940759999999</v>
      </c>
      <c r="H776">
        <v>0</v>
      </c>
      <c r="I776">
        <v>0.72771424640000004</v>
      </c>
      <c r="J776" t="str">
        <f>_xlfn.CONCAT("(",ROUND(tum_age_data[[#This Row],[crude_Rate_CIL]],1),"-",ROUND(tum_age_data[[#This Row],[crude_Rate_CIU]],1),")")</f>
        <v>(0-0.7)</v>
      </c>
    </row>
    <row r="777" spans="1:10" x14ac:dyDescent="0.25">
      <c r="A777" t="s">
        <v>9</v>
      </c>
      <c r="B777">
        <v>2020</v>
      </c>
      <c r="C777" t="s">
        <v>38</v>
      </c>
      <c r="D777">
        <v>14</v>
      </c>
      <c r="E777">
        <v>0.29057700289999999</v>
      </c>
      <c r="F777">
        <v>406753.06475999998</v>
      </c>
      <c r="G777">
        <v>3.4418917059999998</v>
      </c>
      <c r="H777">
        <v>1.6389185722999999</v>
      </c>
      <c r="I777">
        <v>5.2448648396999999</v>
      </c>
      <c r="J777" t="str">
        <f>_xlfn.CONCAT("(",ROUND(tum_age_data[[#This Row],[crude_Rate_CIL]],1),"-",ROUND(tum_age_data[[#This Row],[crude_Rate_CIU]],1),")")</f>
        <v>(1.6-5.2)</v>
      </c>
    </row>
    <row r="778" spans="1:10" x14ac:dyDescent="0.25">
      <c r="A778" t="s">
        <v>23</v>
      </c>
      <c r="B778">
        <v>2020</v>
      </c>
      <c r="C778" t="s">
        <v>38</v>
      </c>
      <c r="D778">
        <v>4</v>
      </c>
      <c r="E778">
        <v>8.3022000799999995E-2</v>
      </c>
      <c r="F778">
        <v>406753.06475999998</v>
      </c>
      <c r="G778">
        <v>0.98339763030000005</v>
      </c>
      <c r="H778">
        <v>1.96679526E-2</v>
      </c>
      <c r="I778">
        <v>1.947127308</v>
      </c>
      <c r="J778" t="str">
        <f>_xlfn.CONCAT("(",ROUND(tum_age_data[[#This Row],[crude_Rate_CIL]],1),"-",ROUND(tum_age_data[[#This Row],[crude_Rate_CIU]],1),")")</f>
        <v>(0-1.9)</v>
      </c>
    </row>
    <row r="779" spans="1:10" x14ac:dyDescent="0.25">
      <c r="A779" t="s">
        <v>15</v>
      </c>
      <c r="B779">
        <v>2020</v>
      </c>
      <c r="C779" t="s">
        <v>38</v>
      </c>
      <c r="D779">
        <v>3</v>
      </c>
      <c r="E779">
        <v>6.2266500599999997E-2</v>
      </c>
      <c r="F779">
        <v>406753.06475999998</v>
      </c>
      <c r="G779">
        <v>0.73754822269999998</v>
      </c>
      <c r="H779">
        <v>0</v>
      </c>
      <c r="I779">
        <v>1.572162606</v>
      </c>
      <c r="J779" t="str">
        <f>_xlfn.CONCAT("(",ROUND(tum_age_data[[#This Row],[crude_Rate_CIL]],1),"-",ROUND(tum_age_data[[#This Row],[crude_Rate_CIU]],1),")")</f>
        <v>(0-1.6)</v>
      </c>
    </row>
    <row r="780" spans="1:10" x14ac:dyDescent="0.25">
      <c r="A780" t="s">
        <v>22</v>
      </c>
      <c r="B780">
        <v>2020</v>
      </c>
      <c r="C780" t="s">
        <v>38</v>
      </c>
      <c r="D780">
        <v>3</v>
      </c>
      <c r="E780">
        <v>6.2266500599999997E-2</v>
      </c>
      <c r="F780">
        <v>406753.06475999998</v>
      </c>
      <c r="G780">
        <v>0.73754822269999998</v>
      </c>
      <c r="H780">
        <v>0</v>
      </c>
      <c r="I780">
        <v>1.572162606</v>
      </c>
      <c r="J780" t="str">
        <f>_xlfn.CONCAT("(",ROUND(tum_age_data[[#This Row],[crude_Rate_CIL]],1),"-",ROUND(tum_age_data[[#This Row],[crude_Rate_CIU]],1),")")</f>
        <v>(0-1.6)</v>
      </c>
    </row>
    <row r="781" spans="1:10" x14ac:dyDescent="0.25">
      <c r="A781" t="s">
        <v>20</v>
      </c>
      <c r="B781">
        <v>2020</v>
      </c>
      <c r="C781" t="s">
        <v>38</v>
      </c>
      <c r="D781">
        <v>2</v>
      </c>
      <c r="E781">
        <v>4.1511000399999998E-2</v>
      </c>
      <c r="F781">
        <v>406753.06475999998</v>
      </c>
      <c r="G781">
        <v>0.49169881510000002</v>
      </c>
      <c r="H781">
        <v>0</v>
      </c>
      <c r="I781">
        <v>1.1731586055000001</v>
      </c>
      <c r="J781" t="str">
        <f>_xlfn.CONCAT("(",ROUND(tum_age_data[[#This Row],[crude_Rate_CIL]],1),"-",ROUND(tum_age_data[[#This Row],[crude_Rate_CIU]],1),")")</f>
        <v>(0-1.2)</v>
      </c>
    </row>
    <row r="782" spans="1:10" x14ac:dyDescent="0.25">
      <c r="A782" t="s">
        <v>14</v>
      </c>
      <c r="B782">
        <v>2020</v>
      </c>
      <c r="C782" t="s">
        <v>38</v>
      </c>
      <c r="D782">
        <v>1</v>
      </c>
      <c r="E782">
        <v>2.0755500199999999E-2</v>
      </c>
      <c r="F782">
        <v>406753.06475999998</v>
      </c>
      <c r="G782">
        <v>0.24584940759999999</v>
      </c>
      <c r="H782">
        <v>0</v>
      </c>
      <c r="I782">
        <v>0.72771424640000004</v>
      </c>
      <c r="J782" t="str">
        <f>_xlfn.CONCAT("(",ROUND(tum_age_data[[#This Row],[crude_Rate_CIL]],1),"-",ROUND(tum_age_data[[#This Row],[crude_Rate_CIU]],1),")")</f>
        <v>(0-0.7)</v>
      </c>
    </row>
    <row r="783" spans="1:10" x14ac:dyDescent="0.25">
      <c r="A783" t="s">
        <v>18</v>
      </c>
      <c r="B783">
        <v>2020</v>
      </c>
      <c r="C783" t="s">
        <v>38</v>
      </c>
      <c r="D783">
        <v>4</v>
      </c>
      <c r="E783">
        <v>8.3022000799999995E-2</v>
      </c>
      <c r="F783">
        <v>406753.06475999998</v>
      </c>
      <c r="G783">
        <v>0.98339763030000005</v>
      </c>
      <c r="H783">
        <v>1.96679526E-2</v>
      </c>
      <c r="I783">
        <v>1.947127308</v>
      </c>
      <c r="J783" t="str">
        <f>_xlfn.CONCAT("(",ROUND(tum_age_data[[#This Row],[crude_Rate_CIL]],1),"-",ROUND(tum_age_data[[#This Row],[crude_Rate_CIU]],1),")")</f>
        <v>(0-1.9)</v>
      </c>
    </row>
    <row r="784" spans="1:10" x14ac:dyDescent="0.25">
      <c r="A784" t="s">
        <v>13</v>
      </c>
      <c r="B784">
        <v>2020</v>
      </c>
      <c r="C784" t="s">
        <v>38</v>
      </c>
      <c r="D784">
        <v>1</v>
      </c>
      <c r="E784">
        <v>2.0755500199999999E-2</v>
      </c>
      <c r="F784">
        <v>406753.06475999998</v>
      </c>
      <c r="G784">
        <v>0.24584940759999999</v>
      </c>
      <c r="H784">
        <v>0</v>
      </c>
      <c r="I784">
        <v>0.72771424640000004</v>
      </c>
      <c r="J784" t="str">
        <f>_xlfn.CONCAT("(",ROUND(tum_age_data[[#This Row],[crude_Rate_CIL]],1),"-",ROUND(tum_age_data[[#This Row],[crude_Rate_CIU]],1),")")</f>
        <v>(0-0.7)</v>
      </c>
    </row>
    <row r="785" spans="1:10" x14ac:dyDescent="0.25">
      <c r="A785" t="s">
        <v>17</v>
      </c>
      <c r="B785">
        <v>2020</v>
      </c>
      <c r="C785" t="s">
        <v>38</v>
      </c>
      <c r="D785">
        <v>14</v>
      </c>
      <c r="E785">
        <v>0.29057700289999999</v>
      </c>
      <c r="F785">
        <v>406753.06475999998</v>
      </c>
      <c r="G785">
        <v>3.4418917059999998</v>
      </c>
      <c r="H785">
        <v>1.6389185722999999</v>
      </c>
      <c r="I785">
        <v>5.2448648396999999</v>
      </c>
      <c r="J785" t="str">
        <f>_xlfn.CONCAT("(",ROUND(tum_age_data[[#This Row],[crude_Rate_CIL]],1),"-",ROUND(tum_age_data[[#This Row],[crude_Rate_CIU]],1),")")</f>
        <v>(1.6-5.2)</v>
      </c>
    </row>
    <row r="786" spans="1:10" x14ac:dyDescent="0.25">
      <c r="A786" t="s">
        <v>10</v>
      </c>
      <c r="B786">
        <v>2020</v>
      </c>
      <c r="C786" t="s">
        <v>38</v>
      </c>
      <c r="D786">
        <v>10</v>
      </c>
      <c r="E786">
        <v>0.2075550021</v>
      </c>
      <c r="F786">
        <v>406753.06475999998</v>
      </c>
      <c r="G786">
        <v>2.4584940757</v>
      </c>
      <c r="H786">
        <v>0.93470366059999999</v>
      </c>
      <c r="I786">
        <v>3.9822844908000001</v>
      </c>
      <c r="J786" t="str">
        <f>_xlfn.CONCAT("(",ROUND(tum_age_data[[#This Row],[crude_Rate_CIL]],1),"-",ROUND(tum_age_data[[#This Row],[crude_Rate_CIU]],1),")")</f>
        <v>(0.9-4)</v>
      </c>
    </row>
    <row r="787" spans="1:10" x14ac:dyDescent="0.25">
      <c r="A787" t="s">
        <v>16</v>
      </c>
      <c r="B787">
        <v>2020</v>
      </c>
      <c r="C787" t="s">
        <v>39</v>
      </c>
      <c r="D787">
        <v>6</v>
      </c>
      <c r="E787">
        <v>0.12453300119999999</v>
      </c>
      <c r="F787">
        <v>379965.15528000001</v>
      </c>
      <c r="G787">
        <v>1.5790921658999999</v>
      </c>
      <c r="H787">
        <v>0.31555527859999999</v>
      </c>
      <c r="I787">
        <v>2.8426290532</v>
      </c>
      <c r="J787" t="str">
        <f>_xlfn.CONCAT("(",ROUND(tum_age_data[[#This Row],[crude_Rate_CIL]],1),"-",ROUND(tum_age_data[[#This Row],[crude_Rate_CIU]],1),")")</f>
        <v>(0.3-2.8)</v>
      </c>
    </row>
    <row r="788" spans="1:10" x14ac:dyDescent="0.25">
      <c r="A788" t="s">
        <v>9</v>
      </c>
      <c r="B788">
        <v>2020</v>
      </c>
      <c r="C788" t="s">
        <v>39</v>
      </c>
      <c r="D788">
        <v>33</v>
      </c>
      <c r="E788">
        <v>0.68493150680000003</v>
      </c>
      <c r="F788">
        <v>379965.15528000001</v>
      </c>
      <c r="G788">
        <v>8.6850069122000004</v>
      </c>
      <c r="H788">
        <v>5.7217502476000002</v>
      </c>
      <c r="I788">
        <v>11.648263577</v>
      </c>
      <c r="J788" t="str">
        <f>_xlfn.CONCAT("(",ROUND(tum_age_data[[#This Row],[crude_Rate_CIL]],1),"-",ROUND(tum_age_data[[#This Row],[crude_Rate_CIU]],1),")")</f>
        <v>(5.7-11.6)</v>
      </c>
    </row>
    <row r="789" spans="1:10" x14ac:dyDescent="0.25">
      <c r="A789" t="s">
        <v>12</v>
      </c>
      <c r="B789">
        <v>2020</v>
      </c>
      <c r="C789" t="s">
        <v>39</v>
      </c>
      <c r="D789">
        <v>2</v>
      </c>
      <c r="E789">
        <v>4.1511000399999998E-2</v>
      </c>
      <c r="F789">
        <v>379965.15528000001</v>
      </c>
      <c r="G789">
        <v>0.52636405529999997</v>
      </c>
      <c r="H789">
        <v>0</v>
      </c>
      <c r="I789">
        <v>1.2558674173</v>
      </c>
      <c r="J789" t="str">
        <f>_xlfn.CONCAT("(",ROUND(tum_age_data[[#This Row],[crude_Rate_CIL]],1),"-",ROUND(tum_age_data[[#This Row],[crude_Rate_CIU]],1),")")</f>
        <v>(0-1.3)</v>
      </c>
    </row>
    <row r="790" spans="1:10" x14ac:dyDescent="0.25">
      <c r="A790" t="s">
        <v>23</v>
      </c>
      <c r="B790">
        <v>2020</v>
      </c>
      <c r="C790" t="s">
        <v>39</v>
      </c>
      <c r="D790">
        <v>11</v>
      </c>
      <c r="E790">
        <v>0.2283105023</v>
      </c>
      <c r="F790">
        <v>379965.15528000001</v>
      </c>
      <c r="G790">
        <v>2.8950023041000001</v>
      </c>
      <c r="H790">
        <v>1.1841652709999999</v>
      </c>
      <c r="I790">
        <v>4.6058393370999999</v>
      </c>
      <c r="J790" t="str">
        <f>_xlfn.CONCAT("(",ROUND(tum_age_data[[#This Row],[crude_Rate_CIL]],1),"-",ROUND(tum_age_data[[#This Row],[crude_Rate_CIU]],1),")")</f>
        <v>(1.2-4.6)</v>
      </c>
    </row>
    <row r="791" spans="1:10" x14ac:dyDescent="0.25">
      <c r="A791" t="s">
        <v>15</v>
      </c>
      <c r="B791">
        <v>2020</v>
      </c>
      <c r="C791" t="s">
        <v>39</v>
      </c>
      <c r="D791">
        <v>8</v>
      </c>
      <c r="E791">
        <v>0.1660440017</v>
      </c>
      <c r="F791">
        <v>379965.15528000001</v>
      </c>
      <c r="G791">
        <v>2.1054562210999999</v>
      </c>
      <c r="H791">
        <v>0.64644949709999999</v>
      </c>
      <c r="I791">
        <v>3.5644629451999998</v>
      </c>
      <c r="J791" t="str">
        <f>_xlfn.CONCAT("(",ROUND(tum_age_data[[#This Row],[crude_Rate_CIL]],1),"-",ROUND(tum_age_data[[#This Row],[crude_Rate_CIU]],1),")")</f>
        <v>(0.6-3.6)</v>
      </c>
    </row>
    <row r="792" spans="1:10" x14ac:dyDescent="0.25">
      <c r="A792" t="s">
        <v>22</v>
      </c>
      <c r="B792">
        <v>2020</v>
      </c>
      <c r="C792" t="s">
        <v>39</v>
      </c>
      <c r="D792">
        <v>6</v>
      </c>
      <c r="E792">
        <v>0.12453300119999999</v>
      </c>
      <c r="F792">
        <v>379965.15528000001</v>
      </c>
      <c r="G792">
        <v>1.5790921658999999</v>
      </c>
      <c r="H792">
        <v>0.31555527859999999</v>
      </c>
      <c r="I792">
        <v>2.8426290532</v>
      </c>
      <c r="J792" t="str">
        <f>_xlfn.CONCAT("(",ROUND(tum_age_data[[#This Row],[crude_Rate_CIL]],1),"-",ROUND(tum_age_data[[#This Row],[crude_Rate_CIU]],1),")")</f>
        <v>(0.3-2.8)</v>
      </c>
    </row>
    <row r="793" spans="1:10" x14ac:dyDescent="0.25">
      <c r="A793" t="s">
        <v>21</v>
      </c>
      <c r="B793">
        <v>2020</v>
      </c>
      <c r="C793" t="s">
        <v>39</v>
      </c>
      <c r="D793">
        <v>2</v>
      </c>
      <c r="E793">
        <v>4.1511000399999998E-2</v>
      </c>
      <c r="F793">
        <v>379965.15528000001</v>
      </c>
      <c r="G793">
        <v>0.52636405529999997</v>
      </c>
      <c r="H793">
        <v>0</v>
      </c>
      <c r="I793">
        <v>1.2558674173</v>
      </c>
      <c r="J793" t="str">
        <f>_xlfn.CONCAT("(",ROUND(tum_age_data[[#This Row],[crude_Rate_CIL]],1),"-",ROUND(tum_age_data[[#This Row],[crude_Rate_CIU]],1),")")</f>
        <v>(0-1.3)</v>
      </c>
    </row>
    <row r="794" spans="1:10" x14ac:dyDescent="0.25">
      <c r="A794" t="s">
        <v>11</v>
      </c>
      <c r="B794">
        <v>2020</v>
      </c>
      <c r="C794" t="s">
        <v>39</v>
      </c>
      <c r="D794">
        <v>2</v>
      </c>
      <c r="E794">
        <v>4.1511000399999998E-2</v>
      </c>
      <c r="F794">
        <v>379965.15528000001</v>
      </c>
      <c r="G794">
        <v>0.52636405529999997</v>
      </c>
      <c r="H794">
        <v>0</v>
      </c>
      <c r="I794">
        <v>1.2558674173</v>
      </c>
      <c r="J794" t="str">
        <f>_xlfn.CONCAT("(",ROUND(tum_age_data[[#This Row],[crude_Rate_CIL]],1),"-",ROUND(tum_age_data[[#This Row],[crude_Rate_CIU]],1),")")</f>
        <v>(0-1.3)</v>
      </c>
    </row>
    <row r="795" spans="1:10" x14ac:dyDescent="0.25">
      <c r="A795" t="s">
        <v>20</v>
      </c>
      <c r="B795">
        <v>2020</v>
      </c>
      <c r="C795" t="s">
        <v>39</v>
      </c>
      <c r="D795">
        <v>3</v>
      </c>
      <c r="E795">
        <v>6.2266500599999997E-2</v>
      </c>
      <c r="F795">
        <v>379965.15528000001</v>
      </c>
      <c r="G795">
        <v>0.78954608289999995</v>
      </c>
      <c r="H795">
        <v>0</v>
      </c>
      <c r="I795">
        <v>1.6830015841999999</v>
      </c>
      <c r="J795" t="str">
        <f>_xlfn.CONCAT("(",ROUND(tum_age_data[[#This Row],[crude_Rate_CIL]],1),"-",ROUND(tum_age_data[[#This Row],[crude_Rate_CIU]],1),")")</f>
        <v>(0-1.7)</v>
      </c>
    </row>
    <row r="796" spans="1:10" x14ac:dyDescent="0.25">
      <c r="A796" t="s">
        <v>18</v>
      </c>
      <c r="B796">
        <v>2020</v>
      </c>
      <c r="C796" t="s">
        <v>39</v>
      </c>
      <c r="D796">
        <v>8</v>
      </c>
      <c r="E796">
        <v>0.1660440017</v>
      </c>
      <c r="F796">
        <v>379965.15528000001</v>
      </c>
      <c r="G796">
        <v>2.1054562210999999</v>
      </c>
      <c r="H796">
        <v>0.64644949709999999</v>
      </c>
      <c r="I796">
        <v>3.5644629451999998</v>
      </c>
      <c r="J796" t="str">
        <f>_xlfn.CONCAT("(",ROUND(tum_age_data[[#This Row],[crude_Rate_CIL]],1),"-",ROUND(tum_age_data[[#This Row],[crude_Rate_CIU]],1),")")</f>
        <v>(0.6-3.6)</v>
      </c>
    </row>
    <row r="797" spans="1:10" x14ac:dyDescent="0.25">
      <c r="A797" t="s">
        <v>13</v>
      </c>
      <c r="B797">
        <v>2020</v>
      </c>
      <c r="C797" t="s">
        <v>39</v>
      </c>
      <c r="D797">
        <v>2</v>
      </c>
      <c r="E797">
        <v>4.1511000399999998E-2</v>
      </c>
      <c r="F797">
        <v>379965.15528000001</v>
      </c>
      <c r="G797">
        <v>0.52636405529999997</v>
      </c>
      <c r="H797">
        <v>0</v>
      </c>
      <c r="I797">
        <v>1.2558674173</v>
      </c>
      <c r="J797" t="str">
        <f>_xlfn.CONCAT("(",ROUND(tum_age_data[[#This Row],[crude_Rate_CIL]],1),"-",ROUND(tum_age_data[[#This Row],[crude_Rate_CIU]],1),")")</f>
        <v>(0-1.3)</v>
      </c>
    </row>
    <row r="798" spans="1:10" x14ac:dyDescent="0.25">
      <c r="A798" t="s">
        <v>17</v>
      </c>
      <c r="B798">
        <v>2020</v>
      </c>
      <c r="C798" t="s">
        <v>39</v>
      </c>
      <c r="D798">
        <v>23</v>
      </c>
      <c r="E798">
        <v>0.47737650479999999</v>
      </c>
      <c r="F798">
        <v>379965.15528000001</v>
      </c>
      <c r="G798">
        <v>6.0531866358000004</v>
      </c>
      <c r="H798">
        <v>3.5793203732999999</v>
      </c>
      <c r="I798">
        <v>8.5270528982999991</v>
      </c>
      <c r="J798" t="str">
        <f>_xlfn.CONCAT("(",ROUND(tum_age_data[[#This Row],[crude_Rate_CIL]],1),"-",ROUND(tum_age_data[[#This Row],[crude_Rate_CIU]],1),")")</f>
        <v>(3.6-8.5)</v>
      </c>
    </row>
    <row r="799" spans="1:10" x14ac:dyDescent="0.25">
      <c r="A799" t="s">
        <v>10</v>
      </c>
      <c r="B799">
        <v>2020</v>
      </c>
      <c r="C799" t="s">
        <v>39</v>
      </c>
      <c r="D799">
        <v>25</v>
      </c>
      <c r="E799">
        <v>0.51888750520000004</v>
      </c>
      <c r="F799">
        <v>379965.15528000001</v>
      </c>
      <c r="G799">
        <v>6.5795506910999997</v>
      </c>
      <c r="H799">
        <v>4.0003668202</v>
      </c>
      <c r="I799">
        <v>9.1587345619999994</v>
      </c>
      <c r="J799" t="str">
        <f>_xlfn.CONCAT("(",ROUND(tum_age_data[[#This Row],[crude_Rate_CIL]],1),"-",ROUND(tum_age_data[[#This Row],[crude_Rate_CIU]],1),")")</f>
        <v>(4-9.2)</v>
      </c>
    </row>
    <row r="800" spans="1:10" x14ac:dyDescent="0.25">
      <c r="A800" t="s">
        <v>9</v>
      </c>
      <c r="B800">
        <v>2020</v>
      </c>
      <c r="C800" t="s">
        <v>40</v>
      </c>
      <c r="D800">
        <v>22</v>
      </c>
      <c r="E800">
        <v>0.45662100459999999</v>
      </c>
      <c r="F800">
        <v>286230.18812000001</v>
      </c>
      <c r="G800">
        <v>7.6861214899999997</v>
      </c>
      <c r="H800">
        <v>4.4742957390000004</v>
      </c>
      <c r="I800">
        <v>10.897947241000001</v>
      </c>
      <c r="J800" t="str">
        <f>_xlfn.CONCAT("(",ROUND(tum_age_data[[#This Row],[crude_Rate_CIL]],1),"-",ROUND(tum_age_data[[#This Row],[crude_Rate_CIU]],1),")")</f>
        <v>(4.5-10.9)</v>
      </c>
    </row>
    <row r="801" spans="1:10" x14ac:dyDescent="0.25">
      <c r="A801" t="s">
        <v>16</v>
      </c>
      <c r="B801">
        <v>2020</v>
      </c>
      <c r="C801" t="s">
        <v>40</v>
      </c>
      <c r="D801">
        <v>4</v>
      </c>
      <c r="E801">
        <v>8.3022000799999995E-2</v>
      </c>
      <c r="F801">
        <v>286230.18812000001</v>
      </c>
      <c r="G801">
        <v>1.3974766345</v>
      </c>
      <c r="H801">
        <v>2.7949532700000002E-2</v>
      </c>
      <c r="I801">
        <v>2.7670037364</v>
      </c>
      <c r="J801" t="str">
        <f>_xlfn.CONCAT("(",ROUND(tum_age_data[[#This Row],[crude_Rate_CIL]],1),"-",ROUND(tum_age_data[[#This Row],[crude_Rate_CIU]],1),")")</f>
        <v>(0-2.8)</v>
      </c>
    </row>
    <row r="802" spans="1:10" x14ac:dyDescent="0.25">
      <c r="A802" t="s">
        <v>12</v>
      </c>
      <c r="B802">
        <v>2020</v>
      </c>
      <c r="C802" t="s">
        <v>40</v>
      </c>
      <c r="D802">
        <v>5</v>
      </c>
      <c r="E802">
        <v>0.10377750099999999</v>
      </c>
      <c r="F802">
        <v>286230.18812000001</v>
      </c>
      <c r="G802">
        <v>1.7468457932000001</v>
      </c>
      <c r="H802">
        <v>0.21566794480000001</v>
      </c>
      <c r="I802">
        <v>3.2780236415999999</v>
      </c>
      <c r="J802" t="str">
        <f>_xlfn.CONCAT("(",ROUND(tum_age_data[[#This Row],[crude_Rate_CIL]],1),"-",ROUND(tum_age_data[[#This Row],[crude_Rate_CIU]],1),")")</f>
        <v>(0.2-3.3)</v>
      </c>
    </row>
    <row r="803" spans="1:10" x14ac:dyDescent="0.25">
      <c r="A803" t="s">
        <v>23</v>
      </c>
      <c r="B803">
        <v>2020</v>
      </c>
      <c r="C803" t="s">
        <v>40</v>
      </c>
      <c r="D803">
        <v>15</v>
      </c>
      <c r="E803">
        <v>0.31133250309999999</v>
      </c>
      <c r="F803">
        <v>286230.18812000001</v>
      </c>
      <c r="G803">
        <v>5.2405373795000001</v>
      </c>
      <c r="H803">
        <v>2.5884595507000001</v>
      </c>
      <c r="I803">
        <v>7.8926152082999996</v>
      </c>
      <c r="J803" t="str">
        <f>_xlfn.CONCAT("(",ROUND(tum_age_data[[#This Row],[crude_Rate_CIL]],1),"-",ROUND(tum_age_data[[#This Row],[crude_Rate_CIU]],1),")")</f>
        <v>(2.6-7.9)</v>
      </c>
    </row>
    <row r="804" spans="1:10" x14ac:dyDescent="0.25">
      <c r="A804" t="s">
        <v>15</v>
      </c>
      <c r="B804">
        <v>2020</v>
      </c>
      <c r="C804" t="s">
        <v>40</v>
      </c>
      <c r="D804">
        <v>12</v>
      </c>
      <c r="E804">
        <v>0.24906600249999999</v>
      </c>
      <c r="F804">
        <v>286230.18812000001</v>
      </c>
      <c r="G804">
        <v>4.1924299035999999</v>
      </c>
      <c r="H804">
        <v>1.8203393808999999</v>
      </c>
      <c r="I804">
        <v>6.5645204263999997</v>
      </c>
      <c r="J804" t="str">
        <f>_xlfn.CONCAT("(",ROUND(tum_age_data[[#This Row],[crude_Rate_CIL]],1),"-",ROUND(tum_age_data[[#This Row],[crude_Rate_CIU]],1),")")</f>
        <v>(1.8-6.6)</v>
      </c>
    </row>
    <row r="805" spans="1:10" x14ac:dyDescent="0.25">
      <c r="A805" t="s">
        <v>22</v>
      </c>
      <c r="B805">
        <v>2020</v>
      </c>
      <c r="C805" t="s">
        <v>40</v>
      </c>
      <c r="D805">
        <v>6</v>
      </c>
      <c r="E805">
        <v>0.12453300119999999</v>
      </c>
      <c r="F805">
        <v>286230.18812000001</v>
      </c>
      <c r="G805">
        <v>2.0962149517999999</v>
      </c>
      <c r="H805">
        <v>0.41889365760000002</v>
      </c>
      <c r="I805">
        <v>3.7735362459999999</v>
      </c>
      <c r="J805" t="str">
        <f>_xlfn.CONCAT("(",ROUND(tum_age_data[[#This Row],[crude_Rate_CIL]],1),"-",ROUND(tum_age_data[[#This Row],[crude_Rate_CIU]],1),")")</f>
        <v>(0.4-3.8)</v>
      </c>
    </row>
    <row r="806" spans="1:10" x14ac:dyDescent="0.25">
      <c r="A806" t="s">
        <v>11</v>
      </c>
      <c r="B806">
        <v>2020</v>
      </c>
      <c r="C806" t="s">
        <v>40</v>
      </c>
      <c r="D806">
        <v>6</v>
      </c>
      <c r="E806">
        <v>0.12453300119999999</v>
      </c>
      <c r="F806">
        <v>286230.18812000001</v>
      </c>
      <c r="G806">
        <v>2.0962149517999999</v>
      </c>
      <c r="H806">
        <v>0.41889365760000002</v>
      </c>
      <c r="I806">
        <v>3.7735362459999999</v>
      </c>
      <c r="J806" t="str">
        <f>_xlfn.CONCAT("(",ROUND(tum_age_data[[#This Row],[crude_Rate_CIL]],1),"-",ROUND(tum_age_data[[#This Row],[crude_Rate_CIU]],1),")")</f>
        <v>(0.4-3.8)</v>
      </c>
    </row>
    <row r="807" spans="1:10" x14ac:dyDescent="0.25">
      <c r="A807" t="s">
        <v>21</v>
      </c>
      <c r="B807">
        <v>2020</v>
      </c>
      <c r="C807" t="s">
        <v>40</v>
      </c>
      <c r="D807">
        <v>3</v>
      </c>
      <c r="E807">
        <v>6.2266500599999997E-2</v>
      </c>
      <c r="F807">
        <v>286230.18812000001</v>
      </c>
      <c r="G807">
        <v>1.0481074759</v>
      </c>
      <c r="H807">
        <v>0</v>
      </c>
      <c r="I807">
        <v>2.2341527373000001</v>
      </c>
      <c r="J807" t="str">
        <f>_xlfn.CONCAT("(",ROUND(tum_age_data[[#This Row],[crude_Rate_CIL]],1),"-",ROUND(tum_age_data[[#This Row],[crude_Rate_CIU]],1),")")</f>
        <v>(0-2.2)</v>
      </c>
    </row>
    <row r="808" spans="1:10" x14ac:dyDescent="0.25">
      <c r="A808" t="s">
        <v>20</v>
      </c>
      <c r="B808">
        <v>2020</v>
      </c>
      <c r="C808" t="s">
        <v>40</v>
      </c>
      <c r="D808">
        <v>3</v>
      </c>
      <c r="E808">
        <v>6.2266500599999997E-2</v>
      </c>
      <c r="F808">
        <v>286230.18812000001</v>
      </c>
      <c r="G808">
        <v>1.0481074759</v>
      </c>
      <c r="H808">
        <v>0</v>
      </c>
      <c r="I808">
        <v>2.2341527373000001</v>
      </c>
      <c r="J808" t="str">
        <f>_xlfn.CONCAT("(",ROUND(tum_age_data[[#This Row],[crude_Rate_CIL]],1),"-",ROUND(tum_age_data[[#This Row],[crude_Rate_CIU]],1),")")</f>
        <v>(0-2.2)</v>
      </c>
    </row>
    <row r="809" spans="1:10" x14ac:dyDescent="0.25">
      <c r="A809" t="s">
        <v>14</v>
      </c>
      <c r="B809">
        <v>2020</v>
      </c>
      <c r="C809" t="s">
        <v>40</v>
      </c>
      <c r="D809">
        <v>2</v>
      </c>
      <c r="E809">
        <v>4.1511000399999998E-2</v>
      </c>
      <c r="F809">
        <v>286230.18812000001</v>
      </c>
      <c r="G809">
        <v>0.69873831730000002</v>
      </c>
      <c r="H809">
        <v>0</v>
      </c>
      <c r="I809">
        <v>1.6671402179999999</v>
      </c>
      <c r="J809" t="str">
        <f>_xlfn.CONCAT("(",ROUND(tum_age_data[[#This Row],[crude_Rate_CIL]],1),"-",ROUND(tum_age_data[[#This Row],[crude_Rate_CIU]],1),")")</f>
        <v>(0-1.7)</v>
      </c>
    </row>
    <row r="810" spans="1:10" x14ac:dyDescent="0.25">
      <c r="A810" t="s">
        <v>19</v>
      </c>
      <c r="B810">
        <v>2020</v>
      </c>
      <c r="C810" t="s">
        <v>40</v>
      </c>
      <c r="D810">
        <v>1</v>
      </c>
      <c r="E810">
        <v>2.0755500199999999E-2</v>
      </c>
      <c r="F810">
        <v>286230.18812000001</v>
      </c>
      <c r="G810">
        <v>0.34936915860000001</v>
      </c>
      <c r="H810">
        <v>0</v>
      </c>
      <c r="I810">
        <v>1.0341327095999999</v>
      </c>
      <c r="J810" t="str">
        <f>_xlfn.CONCAT("(",ROUND(tum_age_data[[#This Row],[crude_Rate_CIL]],1),"-",ROUND(tum_age_data[[#This Row],[crude_Rate_CIU]],1),")")</f>
        <v>(0-1)</v>
      </c>
    </row>
    <row r="811" spans="1:10" x14ac:dyDescent="0.25">
      <c r="A811" t="s">
        <v>18</v>
      </c>
      <c r="B811">
        <v>2020</v>
      </c>
      <c r="C811" t="s">
        <v>40</v>
      </c>
      <c r="D811">
        <v>10</v>
      </c>
      <c r="E811">
        <v>0.2075550021</v>
      </c>
      <c r="F811">
        <v>286230.18812000001</v>
      </c>
      <c r="G811">
        <v>3.4936915863000002</v>
      </c>
      <c r="H811">
        <v>1.3282791067999999</v>
      </c>
      <c r="I811">
        <v>5.6591040659000003</v>
      </c>
      <c r="J811" t="str">
        <f>_xlfn.CONCAT("(",ROUND(tum_age_data[[#This Row],[crude_Rate_CIL]],1),"-",ROUND(tum_age_data[[#This Row],[crude_Rate_CIU]],1),")")</f>
        <v>(1.3-5.7)</v>
      </c>
    </row>
    <row r="812" spans="1:10" x14ac:dyDescent="0.25">
      <c r="A812" t="s">
        <v>13</v>
      </c>
      <c r="B812">
        <v>2020</v>
      </c>
      <c r="C812" t="s">
        <v>40</v>
      </c>
      <c r="D812">
        <v>2</v>
      </c>
      <c r="E812">
        <v>4.1511000399999998E-2</v>
      </c>
      <c r="F812">
        <v>286230.18812000001</v>
      </c>
      <c r="G812">
        <v>0.69873831730000002</v>
      </c>
      <c r="H812">
        <v>0</v>
      </c>
      <c r="I812">
        <v>1.6671402179999999</v>
      </c>
      <c r="J812" t="str">
        <f>_xlfn.CONCAT("(",ROUND(tum_age_data[[#This Row],[crude_Rate_CIL]],1),"-",ROUND(tum_age_data[[#This Row],[crude_Rate_CIU]],1),")")</f>
        <v>(0-1.7)</v>
      </c>
    </row>
    <row r="813" spans="1:10" x14ac:dyDescent="0.25">
      <c r="A813" t="s">
        <v>17</v>
      </c>
      <c r="B813">
        <v>2020</v>
      </c>
      <c r="C813" t="s">
        <v>40</v>
      </c>
      <c r="D813">
        <v>20</v>
      </c>
      <c r="E813">
        <v>0.41511000419999999</v>
      </c>
      <c r="F813">
        <v>286230.18812000001</v>
      </c>
      <c r="G813">
        <v>6.9873831727000004</v>
      </c>
      <c r="H813">
        <v>3.9250274758999999</v>
      </c>
      <c r="I813">
        <v>10.049738869</v>
      </c>
      <c r="J813" t="str">
        <f>_xlfn.CONCAT("(",ROUND(tum_age_data[[#This Row],[crude_Rate_CIL]],1),"-",ROUND(tum_age_data[[#This Row],[crude_Rate_CIU]],1),")")</f>
        <v>(3.9-10)</v>
      </c>
    </row>
    <row r="814" spans="1:10" x14ac:dyDescent="0.25">
      <c r="A814" t="s">
        <v>10</v>
      </c>
      <c r="B814">
        <v>2020</v>
      </c>
      <c r="C814" t="s">
        <v>40</v>
      </c>
      <c r="D814">
        <v>17</v>
      </c>
      <c r="E814">
        <v>0.35284350349999999</v>
      </c>
      <c r="F814">
        <v>286230.18812000001</v>
      </c>
      <c r="G814">
        <v>5.9392756968000002</v>
      </c>
      <c r="H814">
        <v>3.1159232478000001</v>
      </c>
      <c r="I814">
        <v>8.7626281458000008</v>
      </c>
      <c r="J814" t="str">
        <f>_xlfn.CONCAT("(",ROUND(tum_age_data[[#This Row],[crude_Rate_CIL]],1),"-",ROUND(tum_age_data[[#This Row],[crude_Rate_CIU]],1),")")</f>
        <v>(3.1-8.8)</v>
      </c>
    </row>
    <row r="815" spans="1:10" x14ac:dyDescent="0.25">
      <c r="A815" t="s">
        <v>9</v>
      </c>
      <c r="B815">
        <v>2020</v>
      </c>
      <c r="C815" t="s">
        <v>41</v>
      </c>
      <c r="D815">
        <v>11</v>
      </c>
      <c r="E815">
        <v>0.2283105023</v>
      </c>
      <c r="F815">
        <v>141611.35970999999</v>
      </c>
      <c r="G815">
        <v>7.7677384234</v>
      </c>
      <c r="H815">
        <v>3.1772983609000001</v>
      </c>
      <c r="I815">
        <v>12.358178486</v>
      </c>
      <c r="J815" t="str">
        <f>_xlfn.CONCAT("(",ROUND(tum_age_data[[#This Row],[crude_Rate_CIL]],1),"-",ROUND(tum_age_data[[#This Row],[crude_Rate_CIU]],1),")")</f>
        <v>(3.2-12.4)</v>
      </c>
    </row>
    <row r="816" spans="1:10" x14ac:dyDescent="0.25">
      <c r="A816" t="s">
        <v>16</v>
      </c>
      <c r="B816">
        <v>2020</v>
      </c>
      <c r="C816" t="s">
        <v>41</v>
      </c>
      <c r="D816">
        <v>1</v>
      </c>
      <c r="E816">
        <v>2.0755500199999999E-2</v>
      </c>
      <c r="F816">
        <v>141611.35970999999</v>
      </c>
      <c r="G816">
        <v>0.70615803850000003</v>
      </c>
      <c r="H816">
        <v>0</v>
      </c>
      <c r="I816">
        <v>2.0902277939</v>
      </c>
      <c r="J816" t="str">
        <f>_xlfn.CONCAT("(",ROUND(tum_age_data[[#This Row],[crude_Rate_CIL]],1),"-",ROUND(tum_age_data[[#This Row],[crude_Rate_CIU]],1),")")</f>
        <v>(0-2.1)</v>
      </c>
    </row>
    <row r="817" spans="1:10" x14ac:dyDescent="0.25">
      <c r="A817" t="s">
        <v>12</v>
      </c>
      <c r="B817">
        <v>2020</v>
      </c>
      <c r="C817" t="s">
        <v>41</v>
      </c>
      <c r="D817">
        <v>3</v>
      </c>
      <c r="E817">
        <v>6.2266500599999997E-2</v>
      </c>
      <c r="F817">
        <v>141611.35970999999</v>
      </c>
      <c r="G817">
        <v>2.1184741155000002</v>
      </c>
      <c r="H817">
        <v>0</v>
      </c>
      <c r="I817">
        <v>4.5157532530999998</v>
      </c>
      <c r="J817" t="str">
        <f>_xlfn.CONCAT("(",ROUND(tum_age_data[[#This Row],[crude_Rate_CIL]],1),"-",ROUND(tum_age_data[[#This Row],[crude_Rate_CIU]],1),")")</f>
        <v>(0-4.5)</v>
      </c>
    </row>
    <row r="818" spans="1:10" x14ac:dyDescent="0.25">
      <c r="A818" t="s">
        <v>15</v>
      </c>
      <c r="B818">
        <v>2020</v>
      </c>
      <c r="C818" t="s">
        <v>41</v>
      </c>
      <c r="D818">
        <v>10</v>
      </c>
      <c r="E818">
        <v>0.2075550021</v>
      </c>
      <c r="F818">
        <v>141611.35970999999</v>
      </c>
      <c r="G818">
        <v>7.0615803849000001</v>
      </c>
      <c r="H818">
        <v>2.6847675172000001</v>
      </c>
      <c r="I818">
        <v>11.438393252999999</v>
      </c>
      <c r="J818" t="str">
        <f>_xlfn.CONCAT("(",ROUND(tum_age_data[[#This Row],[crude_Rate_CIL]],1),"-",ROUND(tum_age_data[[#This Row],[crude_Rate_CIU]],1),")")</f>
        <v>(2.7-11.4)</v>
      </c>
    </row>
    <row r="819" spans="1:10" x14ac:dyDescent="0.25">
      <c r="A819" t="s">
        <v>22</v>
      </c>
      <c r="B819">
        <v>2020</v>
      </c>
      <c r="C819" t="s">
        <v>41</v>
      </c>
      <c r="D819">
        <v>5</v>
      </c>
      <c r="E819">
        <v>0.10377750099999999</v>
      </c>
      <c r="F819">
        <v>141611.35970999999</v>
      </c>
      <c r="G819">
        <v>3.5307901924</v>
      </c>
      <c r="H819">
        <v>0.43591613369999999</v>
      </c>
      <c r="I819">
        <v>6.6256642511999999</v>
      </c>
      <c r="J819" t="str">
        <f>_xlfn.CONCAT("(",ROUND(tum_age_data[[#This Row],[crude_Rate_CIL]],1),"-",ROUND(tum_age_data[[#This Row],[crude_Rate_CIU]],1),")")</f>
        <v>(0.4-6.6)</v>
      </c>
    </row>
    <row r="820" spans="1:10" x14ac:dyDescent="0.25">
      <c r="A820" t="s">
        <v>11</v>
      </c>
      <c r="B820">
        <v>2020</v>
      </c>
      <c r="C820" t="s">
        <v>41</v>
      </c>
      <c r="D820">
        <v>4</v>
      </c>
      <c r="E820">
        <v>8.3022000799999995E-2</v>
      </c>
      <c r="F820">
        <v>141611.35970999999</v>
      </c>
      <c r="G820">
        <v>2.8246321540000001</v>
      </c>
      <c r="H820">
        <v>5.6492643100000003E-2</v>
      </c>
      <c r="I820">
        <v>5.5927716647999999</v>
      </c>
      <c r="J820" t="str">
        <f>_xlfn.CONCAT("(",ROUND(tum_age_data[[#This Row],[crude_Rate_CIL]],1),"-",ROUND(tum_age_data[[#This Row],[crude_Rate_CIU]],1),")")</f>
        <v>(0.1-5.6)</v>
      </c>
    </row>
    <row r="821" spans="1:10" x14ac:dyDescent="0.25">
      <c r="A821" t="s">
        <v>21</v>
      </c>
      <c r="B821">
        <v>2020</v>
      </c>
      <c r="C821" t="s">
        <v>41</v>
      </c>
      <c r="D821">
        <v>3</v>
      </c>
      <c r="E821">
        <v>6.2266500599999997E-2</v>
      </c>
      <c r="F821">
        <v>141611.35970999999</v>
      </c>
      <c r="G821">
        <v>2.1184741155000002</v>
      </c>
      <c r="H821">
        <v>0</v>
      </c>
      <c r="I821">
        <v>4.5157532530999998</v>
      </c>
      <c r="J821" t="str">
        <f>_xlfn.CONCAT("(",ROUND(tum_age_data[[#This Row],[crude_Rate_CIL]],1),"-",ROUND(tum_age_data[[#This Row],[crude_Rate_CIU]],1),")")</f>
        <v>(0-4.5)</v>
      </c>
    </row>
    <row r="822" spans="1:10" x14ac:dyDescent="0.25">
      <c r="A822" t="s">
        <v>14</v>
      </c>
      <c r="B822">
        <v>2020</v>
      </c>
      <c r="C822" t="s">
        <v>41</v>
      </c>
      <c r="D822">
        <v>1</v>
      </c>
      <c r="E822">
        <v>2.0755500199999999E-2</v>
      </c>
      <c r="F822">
        <v>141611.35970999999</v>
      </c>
      <c r="G822">
        <v>0.70615803850000003</v>
      </c>
      <c r="H822">
        <v>0</v>
      </c>
      <c r="I822">
        <v>2.0902277939</v>
      </c>
      <c r="J822" t="str">
        <f>_xlfn.CONCAT("(",ROUND(tum_age_data[[#This Row],[crude_Rate_CIL]],1),"-",ROUND(tum_age_data[[#This Row],[crude_Rate_CIU]],1),")")</f>
        <v>(0-2.1)</v>
      </c>
    </row>
    <row r="823" spans="1:10" x14ac:dyDescent="0.25">
      <c r="A823" t="s">
        <v>19</v>
      </c>
      <c r="B823">
        <v>2020</v>
      </c>
      <c r="C823" t="s">
        <v>41</v>
      </c>
      <c r="D823">
        <v>1</v>
      </c>
      <c r="E823">
        <v>2.0755500199999999E-2</v>
      </c>
      <c r="F823">
        <v>141611.35970999999</v>
      </c>
      <c r="G823">
        <v>0.70615803850000003</v>
      </c>
      <c r="H823">
        <v>0</v>
      </c>
      <c r="I823">
        <v>2.0902277939</v>
      </c>
      <c r="J823" t="str">
        <f>_xlfn.CONCAT("(",ROUND(tum_age_data[[#This Row],[crude_Rate_CIL]],1),"-",ROUND(tum_age_data[[#This Row],[crude_Rate_CIU]],1),")")</f>
        <v>(0-2.1)</v>
      </c>
    </row>
    <row r="824" spans="1:10" x14ac:dyDescent="0.25">
      <c r="A824" t="s">
        <v>23</v>
      </c>
      <c r="B824">
        <v>2020</v>
      </c>
      <c r="C824" t="s">
        <v>41</v>
      </c>
      <c r="D824">
        <v>12</v>
      </c>
      <c r="E824">
        <v>0.24906600249999999</v>
      </c>
      <c r="F824">
        <v>141611.35970999999</v>
      </c>
      <c r="G824">
        <v>8.4738964619000008</v>
      </c>
      <c r="H824">
        <v>3.6793381865999999</v>
      </c>
      <c r="I824">
        <v>13.268454737000001</v>
      </c>
      <c r="J824" t="str">
        <f>_xlfn.CONCAT("(",ROUND(tum_age_data[[#This Row],[crude_Rate_CIL]],1),"-",ROUND(tum_age_data[[#This Row],[crude_Rate_CIU]],1),")")</f>
        <v>(3.7-13.3)</v>
      </c>
    </row>
    <row r="825" spans="1:10" x14ac:dyDescent="0.25">
      <c r="A825" t="s">
        <v>18</v>
      </c>
      <c r="B825">
        <v>2020</v>
      </c>
      <c r="C825" t="s">
        <v>41</v>
      </c>
      <c r="D825">
        <v>6</v>
      </c>
      <c r="E825">
        <v>0.12453300119999999</v>
      </c>
      <c r="F825">
        <v>141611.35970999999</v>
      </c>
      <c r="G825">
        <v>4.2369482309000004</v>
      </c>
      <c r="H825">
        <v>0.84668356170000003</v>
      </c>
      <c r="I825">
        <v>7.6272129002</v>
      </c>
      <c r="J825" t="str">
        <f>_xlfn.CONCAT("(",ROUND(tum_age_data[[#This Row],[crude_Rate_CIL]],1),"-",ROUND(tum_age_data[[#This Row],[crude_Rate_CIU]],1),")")</f>
        <v>(0.8-7.6)</v>
      </c>
    </row>
    <row r="826" spans="1:10" x14ac:dyDescent="0.25">
      <c r="A826" t="s">
        <v>13</v>
      </c>
      <c r="B826">
        <v>2020</v>
      </c>
      <c r="C826" t="s">
        <v>41</v>
      </c>
      <c r="D826">
        <v>1</v>
      </c>
      <c r="E826">
        <v>2.0755500199999999E-2</v>
      </c>
      <c r="F826">
        <v>141611.35970999999</v>
      </c>
      <c r="G826">
        <v>0.70615803850000003</v>
      </c>
      <c r="H826">
        <v>0</v>
      </c>
      <c r="I826">
        <v>2.0902277939</v>
      </c>
      <c r="J826" t="str">
        <f>_xlfn.CONCAT("(",ROUND(tum_age_data[[#This Row],[crude_Rate_CIL]],1),"-",ROUND(tum_age_data[[#This Row],[crude_Rate_CIU]],1),")")</f>
        <v>(0-2.1)</v>
      </c>
    </row>
    <row r="827" spans="1:10" x14ac:dyDescent="0.25">
      <c r="A827" t="s">
        <v>10</v>
      </c>
      <c r="B827">
        <v>2020</v>
      </c>
      <c r="C827" t="s">
        <v>41</v>
      </c>
      <c r="D827">
        <v>15</v>
      </c>
      <c r="E827">
        <v>0.31133250309999999</v>
      </c>
      <c r="F827">
        <v>141611.35970999999</v>
      </c>
      <c r="G827">
        <v>10.592370577000001</v>
      </c>
      <c r="H827">
        <v>5.2318914645000003</v>
      </c>
      <c r="I827">
        <v>15.952849690000001</v>
      </c>
      <c r="J827" t="str">
        <f>_xlfn.CONCAT("(",ROUND(tum_age_data[[#This Row],[crude_Rate_CIL]],1),"-",ROUND(tum_age_data[[#This Row],[crude_Rate_CIU]],1),")")</f>
        <v>(5.2-16)</v>
      </c>
    </row>
    <row r="828" spans="1:10" x14ac:dyDescent="0.25">
      <c r="A828" t="s">
        <v>17</v>
      </c>
      <c r="B828">
        <v>2020</v>
      </c>
      <c r="C828" t="s">
        <v>41</v>
      </c>
      <c r="D828">
        <v>7</v>
      </c>
      <c r="E828">
        <v>0.1452885015</v>
      </c>
      <c r="F828">
        <v>141611.35970999999</v>
      </c>
      <c r="G828">
        <v>4.9431062694000003</v>
      </c>
      <c r="H828">
        <v>1.2812018994000001</v>
      </c>
      <c r="I828">
        <v>8.6050106394999997</v>
      </c>
      <c r="J828" t="str">
        <f>_xlfn.CONCAT("(",ROUND(tum_age_data[[#This Row],[crude_Rate_CIL]],1),"-",ROUND(tum_age_data[[#This Row],[crude_Rate_CIU]],1),")")</f>
        <v>(1.3-8.6)</v>
      </c>
    </row>
    <row r="829" spans="1:10" x14ac:dyDescent="0.25">
      <c r="A829" t="s">
        <v>9</v>
      </c>
      <c r="B829">
        <v>2020</v>
      </c>
      <c r="C829" t="s">
        <v>42</v>
      </c>
      <c r="D829">
        <v>2</v>
      </c>
      <c r="E829">
        <v>4.1511000399999998E-2</v>
      </c>
      <c r="F829">
        <v>42386.703740999998</v>
      </c>
      <c r="G829">
        <v>4.7184607988999998</v>
      </c>
      <c r="H829">
        <v>0</v>
      </c>
      <c r="I829">
        <v>11.257913829</v>
      </c>
      <c r="J829" t="str">
        <f>_xlfn.CONCAT("(",ROUND(tum_age_data[[#This Row],[crude_Rate_CIL]],1),"-",ROUND(tum_age_data[[#This Row],[crude_Rate_CIU]],1),")")</f>
        <v>(0-11.3)</v>
      </c>
    </row>
    <row r="830" spans="1:10" x14ac:dyDescent="0.25">
      <c r="A830" t="s">
        <v>16</v>
      </c>
      <c r="B830">
        <v>2020</v>
      </c>
      <c r="C830" t="s">
        <v>42</v>
      </c>
      <c r="D830">
        <v>3</v>
      </c>
      <c r="E830">
        <v>6.2266500599999997E-2</v>
      </c>
      <c r="F830">
        <v>42386.703740999998</v>
      </c>
      <c r="G830">
        <v>7.0776911984000002</v>
      </c>
      <c r="H830">
        <v>0</v>
      </c>
      <c r="I830">
        <v>15.086852758999999</v>
      </c>
      <c r="J830" t="str">
        <f>_xlfn.CONCAT("(",ROUND(tum_age_data[[#This Row],[crude_Rate_CIL]],1),"-",ROUND(tum_age_data[[#This Row],[crude_Rate_CIU]],1),")")</f>
        <v>(0-15.1)</v>
      </c>
    </row>
    <row r="831" spans="1:10" x14ac:dyDescent="0.25">
      <c r="A831" t="s">
        <v>23</v>
      </c>
      <c r="B831">
        <v>2020</v>
      </c>
      <c r="C831" t="s">
        <v>42</v>
      </c>
      <c r="D831">
        <v>3</v>
      </c>
      <c r="E831">
        <v>6.2266500599999997E-2</v>
      </c>
      <c r="F831">
        <v>42386.703740999998</v>
      </c>
      <c r="G831">
        <v>7.0776911984000002</v>
      </c>
      <c r="H831">
        <v>0</v>
      </c>
      <c r="I831">
        <v>15.086852758999999</v>
      </c>
      <c r="J831" t="str">
        <f>_xlfn.CONCAT("(",ROUND(tum_age_data[[#This Row],[crude_Rate_CIL]],1),"-",ROUND(tum_age_data[[#This Row],[crude_Rate_CIU]],1),")")</f>
        <v>(0-15.1)</v>
      </c>
    </row>
    <row r="832" spans="1:10" x14ac:dyDescent="0.25">
      <c r="A832" t="s">
        <v>15</v>
      </c>
      <c r="B832">
        <v>2020</v>
      </c>
      <c r="C832" t="s">
        <v>42</v>
      </c>
      <c r="D832">
        <v>3</v>
      </c>
      <c r="E832">
        <v>6.2266500599999997E-2</v>
      </c>
      <c r="F832">
        <v>42386.703740999998</v>
      </c>
      <c r="G832">
        <v>7.0776911984000002</v>
      </c>
      <c r="H832">
        <v>0</v>
      </c>
      <c r="I832">
        <v>15.086852758999999</v>
      </c>
      <c r="J832" t="str">
        <f>_xlfn.CONCAT("(",ROUND(tum_age_data[[#This Row],[crude_Rate_CIL]],1),"-",ROUND(tum_age_data[[#This Row],[crude_Rate_CIU]],1),")")</f>
        <v>(0-15.1)</v>
      </c>
    </row>
    <row r="833" spans="1:10" x14ac:dyDescent="0.25">
      <c r="A833" t="s">
        <v>22</v>
      </c>
      <c r="B833">
        <v>2020</v>
      </c>
      <c r="C833" t="s">
        <v>42</v>
      </c>
      <c r="D833">
        <v>3</v>
      </c>
      <c r="E833">
        <v>6.2266500599999997E-2</v>
      </c>
      <c r="F833">
        <v>42386.703740999998</v>
      </c>
      <c r="G833">
        <v>7.0776911984000002</v>
      </c>
      <c r="H833">
        <v>0</v>
      </c>
      <c r="I833">
        <v>15.086852758999999</v>
      </c>
      <c r="J833" t="str">
        <f>_xlfn.CONCAT("(",ROUND(tum_age_data[[#This Row],[crude_Rate_CIL]],1),"-",ROUND(tum_age_data[[#This Row],[crude_Rate_CIU]],1),")")</f>
        <v>(0-15.1)</v>
      </c>
    </row>
    <row r="834" spans="1:10" x14ac:dyDescent="0.25">
      <c r="A834" t="s">
        <v>11</v>
      </c>
      <c r="B834">
        <v>2020</v>
      </c>
      <c r="C834" t="s">
        <v>42</v>
      </c>
      <c r="D834">
        <v>1</v>
      </c>
      <c r="E834">
        <v>2.0755500199999999E-2</v>
      </c>
      <c r="F834">
        <v>42386.703740999998</v>
      </c>
      <c r="G834">
        <v>2.3592303994999999</v>
      </c>
      <c r="H834">
        <v>0</v>
      </c>
      <c r="I834">
        <v>6.9833219823999997</v>
      </c>
      <c r="J834" t="str">
        <f>_xlfn.CONCAT("(",ROUND(tum_age_data[[#This Row],[crude_Rate_CIL]],1),"-",ROUND(tum_age_data[[#This Row],[crude_Rate_CIU]],1),")")</f>
        <v>(0-7)</v>
      </c>
    </row>
    <row r="835" spans="1:10" x14ac:dyDescent="0.25">
      <c r="A835" t="s">
        <v>21</v>
      </c>
      <c r="B835">
        <v>2020</v>
      </c>
      <c r="C835" t="s">
        <v>42</v>
      </c>
      <c r="D835">
        <v>2</v>
      </c>
      <c r="E835">
        <v>4.1511000399999998E-2</v>
      </c>
      <c r="F835">
        <v>42386.703740999998</v>
      </c>
      <c r="G835">
        <v>4.7184607988999998</v>
      </c>
      <c r="H835">
        <v>0</v>
      </c>
      <c r="I835">
        <v>11.257913829</v>
      </c>
      <c r="J835" t="str">
        <f>_xlfn.CONCAT("(",ROUND(tum_age_data[[#This Row],[crude_Rate_CIL]],1),"-",ROUND(tum_age_data[[#This Row],[crude_Rate_CIU]],1),")")</f>
        <v>(0-11.3)</v>
      </c>
    </row>
    <row r="836" spans="1:10" x14ac:dyDescent="0.25">
      <c r="A836" t="s">
        <v>20</v>
      </c>
      <c r="B836">
        <v>2020</v>
      </c>
      <c r="C836" t="s">
        <v>42</v>
      </c>
      <c r="D836">
        <v>1</v>
      </c>
      <c r="E836">
        <v>2.0755500199999999E-2</v>
      </c>
      <c r="F836">
        <v>42386.703740999998</v>
      </c>
      <c r="G836">
        <v>2.3592303994999999</v>
      </c>
      <c r="H836">
        <v>0</v>
      </c>
      <c r="I836">
        <v>6.9833219823999997</v>
      </c>
      <c r="J836" t="str">
        <f>_xlfn.CONCAT("(",ROUND(tum_age_data[[#This Row],[crude_Rate_CIL]],1),"-",ROUND(tum_age_data[[#This Row],[crude_Rate_CIU]],1),")")</f>
        <v>(0-7)</v>
      </c>
    </row>
    <row r="837" spans="1:10" x14ac:dyDescent="0.25">
      <c r="A837" t="s">
        <v>14</v>
      </c>
      <c r="B837">
        <v>2020</v>
      </c>
      <c r="C837" t="s">
        <v>42</v>
      </c>
      <c r="D837">
        <v>4</v>
      </c>
      <c r="E837">
        <v>8.3022000799999995E-2</v>
      </c>
      <c r="F837">
        <v>42386.703740999998</v>
      </c>
      <c r="G837">
        <v>9.4369215978999996</v>
      </c>
      <c r="H837">
        <v>0.18873843200000001</v>
      </c>
      <c r="I837">
        <v>18.685104763999998</v>
      </c>
      <c r="J837" t="str">
        <f>_xlfn.CONCAT("(",ROUND(tum_age_data[[#This Row],[crude_Rate_CIL]],1),"-",ROUND(tum_age_data[[#This Row],[crude_Rate_CIU]],1),")")</f>
        <v>(0.2-18.7)</v>
      </c>
    </row>
    <row r="838" spans="1:10" x14ac:dyDescent="0.25">
      <c r="A838" t="s">
        <v>19</v>
      </c>
      <c r="B838">
        <v>2020</v>
      </c>
      <c r="C838" t="s">
        <v>42</v>
      </c>
      <c r="D838">
        <v>2</v>
      </c>
      <c r="E838">
        <v>4.1511000399999998E-2</v>
      </c>
      <c r="F838">
        <v>42386.703740999998</v>
      </c>
      <c r="G838">
        <v>4.7184607988999998</v>
      </c>
      <c r="H838">
        <v>0</v>
      </c>
      <c r="I838">
        <v>11.257913829</v>
      </c>
      <c r="J838" t="str">
        <f>_xlfn.CONCAT("(",ROUND(tum_age_data[[#This Row],[crude_Rate_CIL]],1),"-",ROUND(tum_age_data[[#This Row],[crude_Rate_CIU]],1),")")</f>
        <v>(0-11.3)</v>
      </c>
    </row>
    <row r="839" spans="1:10" x14ac:dyDescent="0.25">
      <c r="A839" t="s">
        <v>18</v>
      </c>
      <c r="B839">
        <v>2020</v>
      </c>
      <c r="C839" t="s">
        <v>42</v>
      </c>
      <c r="D839">
        <v>1</v>
      </c>
      <c r="E839">
        <v>2.0755500199999999E-2</v>
      </c>
      <c r="F839">
        <v>42386.703740999998</v>
      </c>
      <c r="G839">
        <v>2.3592303994999999</v>
      </c>
      <c r="H839">
        <v>0</v>
      </c>
      <c r="I839">
        <v>6.9833219823999997</v>
      </c>
      <c r="J839" t="str">
        <f>_xlfn.CONCAT("(",ROUND(tum_age_data[[#This Row],[crude_Rate_CIL]],1),"-",ROUND(tum_age_data[[#This Row],[crude_Rate_CIU]],1),")")</f>
        <v>(0-7)</v>
      </c>
    </row>
    <row r="840" spans="1:10" x14ac:dyDescent="0.25">
      <c r="A840" t="s">
        <v>10</v>
      </c>
      <c r="B840">
        <v>2020</v>
      </c>
      <c r="C840" t="s">
        <v>42</v>
      </c>
      <c r="D840">
        <v>6</v>
      </c>
      <c r="E840">
        <v>0.12453300119999999</v>
      </c>
      <c r="F840">
        <v>42386.703740999998</v>
      </c>
      <c r="G840">
        <v>14.155382397</v>
      </c>
      <c r="H840">
        <v>2.8287174946999998</v>
      </c>
      <c r="I840">
        <v>25.482047299000001</v>
      </c>
      <c r="J840" t="str">
        <f>_xlfn.CONCAT("(",ROUND(tum_age_data[[#This Row],[crude_Rate_CIL]],1),"-",ROUND(tum_age_data[[#This Row],[crude_Rate_CIU]],1),")")</f>
        <v>(2.8-25.5)</v>
      </c>
    </row>
    <row r="841" spans="1:10" x14ac:dyDescent="0.25">
      <c r="A841" t="s">
        <v>17</v>
      </c>
      <c r="B841">
        <v>2020</v>
      </c>
      <c r="C841" t="s">
        <v>42</v>
      </c>
      <c r="D841">
        <v>2</v>
      </c>
      <c r="E841">
        <v>4.1511000399999998E-2</v>
      </c>
      <c r="F841">
        <v>42386.703740999998</v>
      </c>
      <c r="G841">
        <v>4.7184607988999998</v>
      </c>
      <c r="H841">
        <v>0</v>
      </c>
      <c r="I841">
        <v>11.257913829</v>
      </c>
      <c r="J841" t="str">
        <f>_xlfn.CONCAT("(",ROUND(tum_age_data[[#This Row],[crude_Rate_CIL]],1),"-",ROUND(tum_age_data[[#This Row],[crude_Rate_CIU]],1),")")</f>
        <v>(0-11.3)</v>
      </c>
    </row>
    <row r="842" spans="1:10" x14ac:dyDescent="0.25">
      <c r="A842" t="s">
        <v>22</v>
      </c>
      <c r="B842">
        <v>2021</v>
      </c>
      <c r="C842" s="29" t="s">
        <v>48</v>
      </c>
      <c r="D842">
        <v>2</v>
      </c>
      <c r="E842">
        <v>4.1511000399999998E-2</v>
      </c>
      <c r="F842">
        <v>143254.52807999999</v>
      </c>
      <c r="G842">
        <v>1.3961164278</v>
      </c>
      <c r="H842">
        <v>0</v>
      </c>
      <c r="I842">
        <v>3.3310350787999998</v>
      </c>
      <c r="J842" t="str">
        <f>_xlfn.CONCAT("(",ROUND(tum_age_data[[#This Row],[crude_Rate_CIL]],1),"-",ROUND(tum_age_data[[#This Row],[crude_Rate_CIU]],1),")")</f>
        <v>(0-3.3)</v>
      </c>
    </row>
    <row r="843" spans="1:10" x14ac:dyDescent="0.25">
      <c r="A843" t="s">
        <v>15</v>
      </c>
      <c r="B843">
        <v>2021</v>
      </c>
      <c r="C843" t="s">
        <v>35</v>
      </c>
      <c r="D843">
        <v>1</v>
      </c>
      <c r="E843">
        <v>2.0755500199999999E-2</v>
      </c>
      <c r="F843">
        <v>430442.87594</v>
      </c>
      <c r="G843">
        <v>0.23231886409999999</v>
      </c>
      <c r="H843">
        <v>0</v>
      </c>
      <c r="I843">
        <v>0.68766383769999995</v>
      </c>
      <c r="J843" t="str">
        <f>_xlfn.CONCAT("(",ROUND(tum_age_data[[#This Row],[crude_Rate_CIL]],1),"-",ROUND(tum_age_data[[#This Row],[crude_Rate_CIU]],1),")")</f>
        <v>(0-0.7)</v>
      </c>
    </row>
    <row r="844" spans="1:10" x14ac:dyDescent="0.25">
      <c r="A844" t="s">
        <v>18</v>
      </c>
      <c r="B844">
        <v>2021</v>
      </c>
      <c r="C844" t="s">
        <v>35</v>
      </c>
      <c r="D844">
        <v>1</v>
      </c>
      <c r="E844">
        <v>2.0755500199999999E-2</v>
      </c>
      <c r="F844">
        <v>430442.87594</v>
      </c>
      <c r="G844">
        <v>0.23231886409999999</v>
      </c>
      <c r="H844">
        <v>0</v>
      </c>
      <c r="I844">
        <v>0.68766383769999995</v>
      </c>
      <c r="J844" t="str">
        <f>_xlfn.CONCAT("(",ROUND(tum_age_data[[#This Row],[crude_Rate_CIL]],1),"-",ROUND(tum_age_data[[#This Row],[crude_Rate_CIU]],1),")")</f>
        <v>(0-0.7)</v>
      </c>
    </row>
    <row r="845" spans="1:10" x14ac:dyDescent="0.25">
      <c r="A845" t="s">
        <v>17</v>
      </c>
      <c r="B845">
        <v>2021</v>
      </c>
      <c r="C845" t="s">
        <v>35</v>
      </c>
      <c r="D845">
        <v>1</v>
      </c>
      <c r="E845">
        <v>2.0755500199999999E-2</v>
      </c>
      <c r="F845">
        <v>430442.87594</v>
      </c>
      <c r="G845">
        <v>0.23231886409999999</v>
      </c>
      <c r="H845">
        <v>0</v>
      </c>
      <c r="I845">
        <v>0.68766383769999995</v>
      </c>
      <c r="J845" t="str">
        <f>_xlfn.CONCAT("(",ROUND(tum_age_data[[#This Row],[crude_Rate_CIL]],1),"-",ROUND(tum_age_data[[#This Row],[crude_Rate_CIU]],1),")")</f>
        <v>(0-0.7)</v>
      </c>
    </row>
    <row r="846" spans="1:10" x14ac:dyDescent="0.25">
      <c r="A846" t="s">
        <v>16</v>
      </c>
      <c r="B846">
        <v>2021</v>
      </c>
      <c r="C846" t="s">
        <v>36</v>
      </c>
      <c r="D846">
        <v>1</v>
      </c>
      <c r="E846">
        <v>2.0755500199999999E-2</v>
      </c>
      <c r="F846">
        <v>451673.75349999999</v>
      </c>
      <c r="G846">
        <v>0.2213987402</v>
      </c>
      <c r="H846">
        <v>0</v>
      </c>
      <c r="I846">
        <v>0.65534027100000003</v>
      </c>
      <c r="J846" t="str">
        <f>_xlfn.CONCAT("(",ROUND(tum_age_data[[#This Row],[crude_Rate_CIL]],1),"-",ROUND(tum_age_data[[#This Row],[crude_Rate_CIU]],1),")")</f>
        <v>(0-0.7)</v>
      </c>
    </row>
    <row r="847" spans="1:10" x14ac:dyDescent="0.25">
      <c r="A847" t="s">
        <v>23</v>
      </c>
      <c r="B847">
        <v>2021</v>
      </c>
      <c r="C847" t="s">
        <v>36</v>
      </c>
      <c r="D847">
        <v>1</v>
      </c>
      <c r="E847">
        <v>2.0755500199999999E-2</v>
      </c>
      <c r="F847">
        <v>451673.75349999999</v>
      </c>
      <c r="G847">
        <v>0.2213987402</v>
      </c>
      <c r="H847">
        <v>0</v>
      </c>
      <c r="I847">
        <v>0.65534027100000003</v>
      </c>
      <c r="J847" t="str">
        <f>_xlfn.CONCAT("(",ROUND(tum_age_data[[#This Row],[crude_Rate_CIL]],1),"-",ROUND(tum_age_data[[#This Row],[crude_Rate_CIU]],1),")")</f>
        <v>(0-0.7)</v>
      </c>
    </row>
    <row r="848" spans="1:10" x14ac:dyDescent="0.25">
      <c r="A848" t="s">
        <v>15</v>
      </c>
      <c r="B848">
        <v>2021</v>
      </c>
      <c r="C848" t="s">
        <v>36</v>
      </c>
      <c r="D848">
        <v>1</v>
      </c>
      <c r="E848">
        <v>2.0755500199999999E-2</v>
      </c>
      <c r="F848">
        <v>451673.75349999999</v>
      </c>
      <c r="G848">
        <v>0.2213987402</v>
      </c>
      <c r="H848">
        <v>0</v>
      </c>
      <c r="I848">
        <v>0.65534027100000003</v>
      </c>
      <c r="J848" t="str">
        <f>_xlfn.CONCAT("(",ROUND(tum_age_data[[#This Row],[crude_Rate_CIL]],1),"-",ROUND(tum_age_data[[#This Row],[crude_Rate_CIU]],1),")")</f>
        <v>(0-0.7)</v>
      </c>
    </row>
    <row r="849" spans="1:10" x14ac:dyDescent="0.25">
      <c r="A849" t="s">
        <v>22</v>
      </c>
      <c r="B849">
        <v>2021</v>
      </c>
      <c r="C849" t="s">
        <v>36</v>
      </c>
      <c r="D849">
        <v>2</v>
      </c>
      <c r="E849">
        <v>4.1511000399999998E-2</v>
      </c>
      <c r="F849">
        <v>451673.75349999999</v>
      </c>
      <c r="G849">
        <v>0.4427974804</v>
      </c>
      <c r="H849">
        <v>0</v>
      </c>
      <c r="I849">
        <v>1.0564834784999999</v>
      </c>
      <c r="J849" t="str">
        <f>_xlfn.CONCAT("(",ROUND(tum_age_data[[#This Row],[crude_Rate_CIL]],1),"-",ROUND(tum_age_data[[#This Row],[crude_Rate_CIU]],1),")")</f>
        <v>(0-1.1)</v>
      </c>
    </row>
    <row r="850" spans="1:10" x14ac:dyDescent="0.25">
      <c r="A850" t="s">
        <v>18</v>
      </c>
      <c r="B850">
        <v>2021</v>
      </c>
      <c r="C850" t="s">
        <v>36</v>
      </c>
      <c r="D850">
        <v>1</v>
      </c>
      <c r="E850">
        <v>2.0755500199999999E-2</v>
      </c>
      <c r="F850">
        <v>451673.75349999999</v>
      </c>
      <c r="G850">
        <v>0.2213987402</v>
      </c>
      <c r="H850">
        <v>0</v>
      </c>
      <c r="I850">
        <v>0.65534027100000003</v>
      </c>
      <c r="J850" t="str">
        <f>_xlfn.CONCAT("(",ROUND(tum_age_data[[#This Row],[crude_Rate_CIL]],1),"-",ROUND(tum_age_data[[#This Row],[crude_Rate_CIU]],1),")")</f>
        <v>(0-0.7)</v>
      </c>
    </row>
    <row r="851" spans="1:10" x14ac:dyDescent="0.25">
      <c r="A851" t="s">
        <v>10</v>
      </c>
      <c r="B851">
        <v>2021</v>
      </c>
      <c r="C851" t="s">
        <v>36</v>
      </c>
      <c r="D851">
        <v>1</v>
      </c>
      <c r="E851">
        <v>2.0755500199999999E-2</v>
      </c>
      <c r="F851">
        <v>451673.75349999999</v>
      </c>
      <c r="G851">
        <v>0.2213987402</v>
      </c>
      <c r="H851">
        <v>0</v>
      </c>
      <c r="I851">
        <v>0.65534027100000003</v>
      </c>
      <c r="J851" t="str">
        <f>_xlfn.CONCAT("(",ROUND(tum_age_data[[#This Row],[crude_Rate_CIL]],1),"-",ROUND(tum_age_data[[#This Row],[crude_Rate_CIU]],1),")")</f>
        <v>(0-0.7)</v>
      </c>
    </row>
    <row r="852" spans="1:10" x14ac:dyDescent="0.25">
      <c r="A852" t="s">
        <v>17</v>
      </c>
      <c r="B852">
        <v>2021</v>
      </c>
      <c r="C852" t="s">
        <v>36</v>
      </c>
      <c r="D852">
        <v>2</v>
      </c>
      <c r="E852">
        <v>4.1511000399999998E-2</v>
      </c>
      <c r="F852">
        <v>451673.75349999999</v>
      </c>
      <c r="G852">
        <v>0.4427974804</v>
      </c>
      <c r="H852">
        <v>0</v>
      </c>
      <c r="I852">
        <v>1.0564834784999999</v>
      </c>
      <c r="J852" t="str">
        <f>_xlfn.CONCAT("(",ROUND(tum_age_data[[#This Row],[crude_Rate_CIL]],1),"-",ROUND(tum_age_data[[#This Row],[crude_Rate_CIU]],1),")")</f>
        <v>(0-1.1)</v>
      </c>
    </row>
    <row r="853" spans="1:10" x14ac:dyDescent="0.25">
      <c r="A853" t="s">
        <v>9</v>
      </c>
      <c r="B853">
        <v>2021</v>
      </c>
      <c r="C853" t="s">
        <v>37</v>
      </c>
      <c r="D853">
        <v>1</v>
      </c>
      <c r="E853">
        <v>2.0755500199999999E-2</v>
      </c>
      <c r="F853">
        <v>422706.24361</v>
      </c>
      <c r="G853">
        <v>0.23657090829999999</v>
      </c>
      <c r="H853">
        <v>0</v>
      </c>
      <c r="I853">
        <v>0.70024988860000004</v>
      </c>
      <c r="J853" t="str">
        <f>_xlfn.CONCAT("(",ROUND(tum_age_data[[#This Row],[crude_Rate_CIL]],1),"-",ROUND(tum_age_data[[#This Row],[crude_Rate_CIU]],1),")")</f>
        <v>(0-0.7)</v>
      </c>
    </row>
    <row r="854" spans="1:10" x14ac:dyDescent="0.25">
      <c r="A854" t="s">
        <v>16</v>
      </c>
      <c r="B854">
        <v>2021</v>
      </c>
      <c r="C854" t="s">
        <v>37</v>
      </c>
      <c r="D854">
        <v>1</v>
      </c>
      <c r="E854">
        <v>2.0755500199999999E-2</v>
      </c>
      <c r="F854">
        <v>422706.24361</v>
      </c>
      <c r="G854">
        <v>0.23657090829999999</v>
      </c>
      <c r="H854">
        <v>0</v>
      </c>
      <c r="I854">
        <v>0.70024988860000004</v>
      </c>
      <c r="J854" t="str">
        <f>_xlfn.CONCAT("(",ROUND(tum_age_data[[#This Row],[crude_Rate_CIL]],1),"-",ROUND(tum_age_data[[#This Row],[crude_Rate_CIU]],1),")")</f>
        <v>(0-0.7)</v>
      </c>
    </row>
    <row r="855" spans="1:10" x14ac:dyDescent="0.25">
      <c r="A855" t="s">
        <v>23</v>
      </c>
      <c r="B855">
        <v>2021</v>
      </c>
      <c r="C855" t="s">
        <v>37</v>
      </c>
      <c r="D855">
        <v>6</v>
      </c>
      <c r="E855">
        <v>0.12453300119999999</v>
      </c>
      <c r="F855">
        <v>422706.24361</v>
      </c>
      <c r="G855">
        <v>1.4194254499000001</v>
      </c>
      <c r="H855">
        <v>0.28364854369999998</v>
      </c>
      <c r="I855">
        <v>2.5552023560000001</v>
      </c>
      <c r="J855" t="str">
        <f>_xlfn.CONCAT("(",ROUND(tum_age_data[[#This Row],[crude_Rate_CIL]],1),"-",ROUND(tum_age_data[[#This Row],[crude_Rate_CIU]],1),")")</f>
        <v>(0.3-2.6)</v>
      </c>
    </row>
    <row r="856" spans="1:10" x14ac:dyDescent="0.25">
      <c r="A856" t="s">
        <v>15</v>
      </c>
      <c r="B856">
        <v>2021</v>
      </c>
      <c r="C856" t="s">
        <v>37</v>
      </c>
      <c r="D856">
        <v>4</v>
      </c>
      <c r="E856">
        <v>8.3022000799999995E-2</v>
      </c>
      <c r="F856">
        <v>422706.24361</v>
      </c>
      <c r="G856">
        <v>0.94628363319999997</v>
      </c>
      <c r="H856">
        <v>1.89256727E-2</v>
      </c>
      <c r="I856">
        <v>1.8736415937999999</v>
      </c>
      <c r="J856" t="str">
        <f>_xlfn.CONCAT("(",ROUND(tum_age_data[[#This Row],[crude_Rate_CIL]],1),"-",ROUND(tum_age_data[[#This Row],[crude_Rate_CIU]],1),")")</f>
        <v>(0-1.9)</v>
      </c>
    </row>
    <row r="857" spans="1:10" x14ac:dyDescent="0.25">
      <c r="A857" t="s">
        <v>22</v>
      </c>
      <c r="B857">
        <v>2021</v>
      </c>
      <c r="C857" t="s">
        <v>37</v>
      </c>
      <c r="D857">
        <v>2</v>
      </c>
      <c r="E857">
        <v>4.1511000399999998E-2</v>
      </c>
      <c r="F857">
        <v>422706.24361</v>
      </c>
      <c r="G857">
        <v>0.47314181659999999</v>
      </c>
      <c r="H857">
        <v>0</v>
      </c>
      <c r="I857">
        <v>1.1288829191</v>
      </c>
      <c r="J857" t="str">
        <f>_xlfn.CONCAT("(",ROUND(tum_age_data[[#This Row],[crude_Rate_CIL]],1),"-",ROUND(tum_age_data[[#This Row],[crude_Rate_CIU]],1),")")</f>
        <v>(0-1.1)</v>
      </c>
    </row>
    <row r="858" spans="1:10" x14ac:dyDescent="0.25">
      <c r="A858" t="s">
        <v>11</v>
      </c>
      <c r="B858">
        <v>2021</v>
      </c>
      <c r="C858" t="s">
        <v>37</v>
      </c>
      <c r="D858">
        <v>1</v>
      </c>
      <c r="E858">
        <v>2.0755500199999999E-2</v>
      </c>
      <c r="F858">
        <v>422706.24361</v>
      </c>
      <c r="G858">
        <v>0.23657090829999999</v>
      </c>
      <c r="H858">
        <v>0</v>
      </c>
      <c r="I858">
        <v>0.70024988860000004</v>
      </c>
      <c r="J858" t="str">
        <f>_xlfn.CONCAT("(",ROUND(tum_age_data[[#This Row],[crude_Rate_CIL]],1),"-",ROUND(tum_age_data[[#This Row],[crude_Rate_CIU]],1),")")</f>
        <v>(0-0.7)</v>
      </c>
    </row>
    <row r="859" spans="1:10" x14ac:dyDescent="0.25">
      <c r="A859" t="s">
        <v>20</v>
      </c>
      <c r="B859">
        <v>2021</v>
      </c>
      <c r="C859" t="s">
        <v>37</v>
      </c>
      <c r="D859">
        <v>1</v>
      </c>
      <c r="E859">
        <v>2.0755500199999999E-2</v>
      </c>
      <c r="F859">
        <v>422706.24361</v>
      </c>
      <c r="G859">
        <v>0.23657090829999999</v>
      </c>
      <c r="H859">
        <v>0</v>
      </c>
      <c r="I859">
        <v>0.70024988860000004</v>
      </c>
      <c r="J859" t="str">
        <f>_xlfn.CONCAT("(",ROUND(tum_age_data[[#This Row],[crude_Rate_CIL]],1),"-",ROUND(tum_age_data[[#This Row],[crude_Rate_CIU]],1),")")</f>
        <v>(0-0.7)</v>
      </c>
    </row>
    <row r="860" spans="1:10" x14ac:dyDescent="0.25">
      <c r="A860" t="s">
        <v>14</v>
      </c>
      <c r="B860">
        <v>2021</v>
      </c>
      <c r="C860" t="s">
        <v>37</v>
      </c>
      <c r="D860">
        <v>1</v>
      </c>
      <c r="E860">
        <v>2.0755500199999999E-2</v>
      </c>
      <c r="F860">
        <v>422706.24361</v>
      </c>
      <c r="G860">
        <v>0.23657090829999999</v>
      </c>
      <c r="H860">
        <v>0</v>
      </c>
      <c r="I860">
        <v>0.70024988860000004</v>
      </c>
      <c r="J860" t="str">
        <f>_xlfn.CONCAT("(",ROUND(tum_age_data[[#This Row],[crude_Rate_CIL]],1),"-",ROUND(tum_age_data[[#This Row],[crude_Rate_CIU]],1),")")</f>
        <v>(0-0.7)</v>
      </c>
    </row>
    <row r="861" spans="1:10" x14ac:dyDescent="0.25">
      <c r="A861" t="s">
        <v>18</v>
      </c>
      <c r="B861">
        <v>2021</v>
      </c>
      <c r="C861" t="s">
        <v>37</v>
      </c>
      <c r="D861">
        <v>1</v>
      </c>
      <c r="E861">
        <v>2.0755500199999999E-2</v>
      </c>
      <c r="F861">
        <v>422706.24361</v>
      </c>
      <c r="G861">
        <v>0.23657090829999999</v>
      </c>
      <c r="H861">
        <v>0</v>
      </c>
      <c r="I861">
        <v>0.70024988860000004</v>
      </c>
      <c r="J861" t="str">
        <f>_xlfn.CONCAT("(",ROUND(tum_age_data[[#This Row],[crude_Rate_CIL]],1),"-",ROUND(tum_age_data[[#This Row],[crude_Rate_CIU]],1),")")</f>
        <v>(0-0.7)</v>
      </c>
    </row>
    <row r="862" spans="1:10" x14ac:dyDescent="0.25">
      <c r="A862" t="s">
        <v>10</v>
      </c>
      <c r="B862">
        <v>2021</v>
      </c>
      <c r="C862" t="s">
        <v>37</v>
      </c>
      <c r="D862">
        <v>4</v>
      </c>
      <c r="E862">
        <v>8.3022000799999995E-2</v>
      </c>
      <c r="F862">
        <v>422706.24361</v>
      </c>
      <c r="G862">
        <v>0.94628363319999997</v>
      </c>
      <c r="H862">
        <v>1.89256727E-2</v>
      </c>
      <c r="I862">
        <v>1.8736415937999999</v>
      </c>
      <c r="J862" t="str">
        <f>_xlfn.CONCAT("(",ROUND(tum_age_data[[#This Row],[crude_Rate_CIL]],1),"-",ROUND(tum_age_data[[#This Row],[crude_Rate_CIU]],1),")")</f>
        <v>(0-1.9)</v>
      </c>
    </row>
    <row r="863" spans="1:10" x14ac:dyDescent="0.25">
      <c r="A863" t="s">
        <v>17</v>
      </c>
      <c r="B863">
        <v>2021</v>
      </c>
      <c r="C863" t="s">
        <v>37</v>
      </c>
      <c r="D863">
        <v>3</v>
      </c>
      <c r="E863">
        <v>6.2266500599999997E-2</v>
      </c>
      <c r="F863">
        <v>422706.24361</v>
      </c>
      <c r="G863">
        <v>0.70971272490000004</v>
      </c>
      <c r="H863">
        <v>0</v>
      </c>
      <c r="I863">
        <v>1.5128282771999999</v>
      </c>
      <c r="J863" t="str">
        <f>_xlfn.CONCAT("(",ROUND(tum_age_data[[#This Row],[crude_Rate_CIL]],1),"-",ROUND(tum_age_data[[#This Row],[crude_Rate_CIU]],1),")")</f>
        <v>(0-1.5)</v>
      </c>
    </row>
    <row r="864" spans="1:10" x14ac:dyDescent="0.25">
      <c r="A864" t="s">
        <v>9</v>
      </c>
      <c r="B864">
        <v>2021</v>
      </c>
      <c r="C864" t="s">
        <v>38</v>
      </c>
      <c r="D864">
        <v>3</v>
      </c>
      <c r="E864">
        <v>6.2266500599999997E-2</v>
      </c>
      <c r="F864">
        <v>406259.75254000002</v>
      </c>
      <c r="G864">
        <v>0.73844381120000002</v>
      </c>
      <c r="H864">
        <v>0</v>
      </c>
      <c r="I864">
        <v>1.5740716481999999</v>
      </c>
      <c r="J864" t="str">
        <f>_xlfn.CONCAT("(",ROUND(tum_age_data[[#This Row],[crude_Rate_CIL]],1),"-",ROUND(tum_age_data[[#This Row],[crude_Rate_CIU]],1),")")</f>
        <v>(0-1.6)</v>
      </c>
    </row>
    <row r="865" spans="1:10" x14ac:dyDescent="0.25">
      <c r="A865" t="s">
        <v>16</v>
      </c>
      <c r="B865">
        <v>2021</v>
      </c>
      <c r="C865" t="s">
        <v>38</v>
      </c>
      <c r="D865">
        <v>1</v>
      </c>
      <c r="E865">
        <v>2.0755500199999999E-2</v>
      </c>
      <c r="F865">
        <v>406259.75254000002</v>
      </c>
      <c r="G865">
        <v>0.24614793709999999</v>
      </c>
      <c r="H865">
        <v>0</v>
      </c>
      <c r="I865">
        <v>0.72859789370000005</v>
      </c>
      <c r="J865" t="str">
        <f>_xlfn.CONCAT("(",ROUND(tum_age_data[[#This Row],[crude_Rate_CIL]],1),"-",ROUND(tum_age_data[[#This Row],[crude_Rate_CIU]],1),")")</f>
        <v>(0-0.7)</v>
      </c>
    </row>
    <row r="866" spans="1:10" x14ac:dyDescent="0.25">
      <c r="A866" t="s">
        <v>23</v>
      </c>
      <c r="B866">
        <v>2021</v>
      </c>
      <c r="C866" t="s">
        <v>38</v>
      </c>
      <c r="D866">
        <v>2</v>
      </c>
      <c r="E866">
        <v>4.1511000399999998E-2</v>
      </c>
      <c r="F866">
        <v>406259.75254000002</v>
      </c>
      <c r="G866">
        <v>0.49229587409999997</v>
      </c>
      <c r="H866">
        <v>0</v>
      </c>
      <c r="I866">
        <v>1.174583146</v>
      </c>
      <c r="J866" t="str">
        <f>_xlfn.CONCAT("(",ROUND(tum_age_data[[#This Row],[crude_Rate_CIL]],1),"-",ROUND(tum_age_data[[#This Row],[crude_Rate_CIU]],1),")")</f>
        <v>(0-1.2)</v>
      </c>
    </row>
    <row r="867" spans="1:10" x14ac:dyDescent="0.25">
      <c r="A867" t="s">
        <v>15</v>
      </c>
      <c r="B867">
        <v>2021</v>
      </c>
      <c r="C867" t="s">
        <v>38</v>
      </c>
      <c r="D867">
        <v>4</v>
      </c>
      <c r="E867">
        <v>8.3022000799999995E-2</v>
      </c>
      <c r="F867">
        <v>406259.75254000002</v>
      </c>
      <c r="G867">
        <v>0.98459174829999996</v>
      </c>
      <c r="H867">
        <v>1.9691835000000001E-2</v>
      </c>
      <c r="I867">
        <v>1.9494916615</v>
      </c>
      <c r="J867" t="str">
        <f>_xlfn.CONCAT("(",ROUND(tum_age_data[[#This Row],[crude_Rate_CIL]],1),"-",ROUND(tum_age_data[[#This Row],[crude_Rate_CIU]],1),")")</f>
        <v>(0-1.9)</v>
      </c>
    </row>
    <row r="868" spans="1:10" x14ac:dyDescent="0.25">
      <c r="A868" t="s">
        <v>22</v>
      </c>
      <c r="B868">
        <v>2021</v>
      </c>
      <c r="C868" t="s">
        <v>38</v>
      </c>
      <c r="D868">
        <v>3</v>
      </c>
      <c r="E868">
        <v>6.2266500599999997E-2</v>
      </c>
      <c r="F868">
        <v>406259.75254000002</v>
      </c>
      <c r="G868">
        <v>0.73844381120000002</v>
      </c>
      <c r="H868">
        <v>0</v>
      </c>
      <c r="I868">
        <v>1.5740716481999999</v>
      </c>
      <c r="J868" t="str">
        <f>_xlfn.CONCAT("(",ROUND(tum_age_data[[#This Row],[crude_Rate_CIL]],1),"-",ROUND(tum_age_data[[#This Row],[crude_Rate_CIU]],1),")")</f>
        <v>(0-1.6)</v>
      </c>
    </row>
    <row r="869" spans="1:10" x14ac:dyDescent="0.25">
      <c r="A869" t="s">
        <v>11</v>
      </c>
      <c r="B869">
        <v>2021</v>
      </c>
      <c r="C869" t="s">
        <v>38</v>
      </c>
      <c r="D869">
        <v>1</v>
      </c>
      <c r="E869">
        <v>2.0755500199999999E-2</v>
      </c>
      <c r="F869">
        <v>406259.75254000002</v>
      </c>
      <c r="G869">
        <v>0.24614793709999999</v>
      </c>
      <c r="H869">
        <v>0</v>
      </c>
      <c r="I869">
        <v>0.72859789370000005</v>
      </c>
      <c r="J869" t="str">
        <f>_xlfn.CONCAT("(",ROUND(tum_age_data[[#This Row],[crude_Rate_CIL]],1),"-",ROUND(tum_age_data[[#This Row],[crude_Rate_CIU]],1),")")</f>
        <v>(0-0.7)</v>
      </c>
    </row>
    <row r="870" spans="1:10" x14ac:dyDescent="0.25">
      <c r="A870" t="s">
        <v>19</v>
      </c>
      <c r="B870">
        <v>2021</v>
      </c>
      <c r="C870" t="s">
        <v>38</v>
      </c>
      <c r="D870">
        <v>1</v>
      </c>
      <c r="E870">
        <v>2.0755500199999999E-2</v>
      </c>
      <c r="F870">
        <v>406259.75254000002</v>
      </c>
      <c r="G870">
        <v>0.24614793709999999</v>
      </c>
      <c r="H870">
        <v>0</v>
      </c>
      <c r="I870">
        <v>0.72859789370000005</v>
      </c>
      <c r="J870" t="str">
        <f>_xlfn.CONCAT("(",ROUND(tum_age_data[[#This Row],[crude_Rate_CIL]],1),"-",ROUND(tum_age_data[[#This Row],[crude_Rate_CIU]],1),")")</f>
        <v>(0-0.7)</v>
      </c>
    </row>
    <row r="871" spans="1:10" x14ac:dyDescent="0.25">
      <c r="A871" t="s">
        <v>18</v>
      </c>
      <c r="B871">
        <v>2021</v>
      </c>
      <c r="C871" t="s">
        <v>38</v>
      </c>
      <c r="D871">
        <v>11</v>
      </c>
      <c r="E871">
        <v>0.2283105023</v>
      </c>
      <c r="F871">
        <v>406259.75254000002</v>
      </c>
      <c r="G871">
        <v>2.7076273077000002</v>
      </c>
      <c r="H871">
        <v>1.1075218214</v>
      </c>
      <c r="I871">
        <v>4.3077327939999996</v>
      </c>
      <c r="J871" t="str">
        <f>_xlfn.CONCAT("(",ROUND(tum_age_data[[#This Row],[crude_Rate_CIL]],1),"-",ROUND(tum_age_data[[#This Row],[crude_Rate_CIU]],1),")")</f>
        <v>(1.1-4.3)</v>
      </c>
    </row>
    <row r="872" spans="1:10" x14ac:dyDescent="0.25">
      <c r="A872" t="s">
        <v>13</v>
      </c>
      <c r="B872">
        <v>2021</v>
      </c>
      <c r="C872" t="s">
        <v>38</v>
      </c>
      <c r="D872">
        <v>2</v>
      </c>
      <c r="E872">
        <v>4.1511000399999998E-2</v>
      </c>
      <c r="F872">
        <v>406259.75254000002</v>
      </c>
      <c r="G872">
        <v>0.49229587409999997</v>
      </c>
      <c r="H872">
        <v>0</v>
      </c>
      <c r="I872">
        <v>1.174583146</v>
      </c>
      <c r="J872" t="str">
        <f>_xlfn.CONCAT("(",ROUND(tum_age_data[[#This Row],[crude_Rate_CIL]],1),"-",ROUND(tum_age_data[[#This Row],[crude_Rate_CIU]],1),")")</f>
        <v>(0-1.2)</v>
      </c>
    </row>
    <row r="873" spans="1:10" x14ac:dyDescent="0.25">
      <c r="A873" t="s">
        <v>10</v>
      </c>
      <c r="B873">
        <v>2021</v>
      </c>
      <c r="C873" t="s">
        <v>38</v>
      </c>
      <c r="D873">
        <v>10</v>
      </c>
      <c r="E873">
        <v>0.2075550021</v>
      </c>
      <c r="F873">
        <v>406259.75254000002</v>
      </c>
      <c r="G873">
        <v>2.4614793706000002</v>
      </c>
      <c r="H873">
        <v>0.93583865060000004</v>
      </c>
      <c r="I873">
        <v>3.9871200907</v>
      </c>
      <c r="J873" t="str">
        <f>_xlfn.CONCAT("(",ROUND(tum_age_data[[#This Row],[crude_Rate_CIL]],1),"-",ROUND(tum_age_data[[#This Row],[crude_Rate_CIU]],1),")")</f>
        <v>(0.9-4)</v>
      </c>
    </row>
    <row r="874" spans="1:10" x14ac:dyDescent="0.25">
      <c r="A874" t="s">
        <v>17</v>
      </c>
      <c r="B874">
        <v>2021</v>
      </c>
      <c r="C874" t="s">
        <v>38</v>
      </c>
      <c r="D874">
        <v>12</v>
      </c>
      <c r="E874">
        <v>0.24906600249999999</v>
      </c>
      <c r="F874">
        <v>406259.75254000002</v>
      </c>
      <c r="G874">
        <v>2.9537752448000001</v>
      </c>
      <c r="H874">
        <v>1.2825195706999999</v>
      </c>
      <c r="I874">
        <v>4.6250309188000003</v>
      </c>
      <c r="J874" t="str">
        <f>_xlfn.CONCAT("(",ROUND(tum_age_data[[#This Row],[crude_Rate_CIL]],1),"-",ROUND(tum_age_data[[#This Row],[crude_Rate_CIU]],1),")")</f>
        <v>(1.3-4.6)</v>
      </c>
    </row>
    <row r="875" spans="1:10" x14ac:dyDescent="0.25">
      <c r="A875" t="s">
        <v>16</v>
      </c>
      <c r="B875">
        <v>2021</v>
      </c>
      <c r="C875" t="s">
        <v>39</v>
      </c>
      <c r="D875">
        <v>1</v>
      </c>
      <c r="E875">
        <v>2.0755500199999999E-2</v>
      </c>
      <c r="F875">
        <v>380510.17105</v>
      </c>
      <c r="G875">
        <v>0.26280506440000001</v>
      </c>
      <c r="H875">
        <v>0</v>
      </c>
      <c r="I875">
        <v>0.77790299060000001</v>
      </c>
      <c r="J875" t="str">
        <f>_xlfn.CONCAT("(",ROUND(tum_age_data[[#This Row],[crude_Rate_CIL]],1),"-",ROUND(tum_age_data[[#This Row],[crude_Rate_CIU]],1),")")</f>
        <v>(0-0.8)</v>
      </c>
    </row>
    <row r="876" spans="1:10" x14ac:dyDescent="0.25">
      <c r="A876" t="s">
        <v>12</v>
      </c>
      <c r="B876">
        <v>2021</v>
      </c>
      <c r="C876" t="s">
        <v>39</v>
      </c>
      <c r="D876">
        <v>4</v>
      </c>
      <c r="E876">
        <v>8.3022000799999995E-2</v>
      </c>
      <c r="F876">
        <v>380510.17105</v>
      </c>
      <c r="G876">
        <v>1.0512202575</v>
      </c>
      <c r="H876">
        <v>2.1024405199999999E-2</v>
      </c>
      <c r="I876">
        <v>2.0814161099000001</v>
      </c>
      <c r="J876" t="str">
        <f>_xlfn.CONCAT("(",ROUND(tum_age_data[[#This Row],[crude_Rate_CIL]],1),"-",ROUND(tum_age_data[[#This Row],[crude_Rate_CIU]],1),")")</f>
        <v>(0-2.1)</v>
      </c>
    </row>
    <row r="877" spans="1:10" x14ac:dyDescent="0.25">
      <c r="A877" t="s">
        <v>23</v>
      </c>
      <c r="B877">
        <v>2021</v>
      </c>
      <c r="C877" t="s">
        <v>39</v>
      </c>
      <c r="D877">
        <v>9</v>
      </c>
      <c r="E877">
        <v>0.1867995019</v>
      </c>
      <c r="F877">
        <v>380510.17105</v>
      </c>
      <c r="G877">
        <v>2.3652455793999998</v>
      </c>
      <c r="H877">
        <v>0.81995180089999997</v>
      </c>
      <c r="I877">
        <v>3.9105393579999999</v>
      </c>
      <c r="J877" t="str">
        <f>_xlfn.CONCAT("(",ROUND(tum_age_data[[#This Row],[crude_Rate_CIL]],1),"-",ROUND(tum_age_data[[#This Row],[crude_Rate_CIU]],1),")")</f>
        <v>(0.8-3.9)</v>
      </c>
    </row>
    <row r="878" spans="1:10" x14ac:dyDescent="0.25">
      <c r="A878" t="s">
        <v>15</v>
      </c>
      <c r="B878">
        <v>2021</v>
      </c>
      <c r="C878" t="s">
        <v>39</v>
      </c>
      <c r="D878">
        <v>8</v>
      </c>
      <c r="E878">
        <v>0.1660440017</v>
      </c>
      <c r="F878">
        <v>380510.17105</v>
      </c>
      <c r="G878">
        <v>2.1024405150000001</v>
      </c>
      <c r="H878">
        <v>0.64552356870000005</v>
      </c>
      <c r="I878">
        <v>3.5593574613999999</v>
      </c>
      <c r="J878" t="str">
        <f>_xlfn.CONCAT("(",ROUND(tum_age_data[[#This Row],[crude_Rate_CIL]],1),"-",ROUND(tum_age_data[[#This Row],[crude_Rate_CIU]],1),")")</f>
        <v>(0.6-3.6)</v>
      </c>
    </row>
    <row r="879" spans="1:10" x14ac:dyDescent="0.25">
      <c r="A879" t="s">
        <v>22</v>
      </c>
      <c r="B879">
        <v>2021</v>
      </c>
      <c r="C879" t="s">
        <v>39</v>
      </c>
      <c r="D879">
        <v>7</v>
      </c>
      <c r="E879">
        <v>0.1452885015</v>
      </c>
      <c r="F879">
        <v>380510.17105</v>
      </c>
      <c r="G879">
        <v>1.8396354506999999</v>
      </c>
      <c r="H879">
        <v>0.47681443709999999</v>
      </c>
      <c r="I879">
        <v>3.2024564642</v>
      </c>
      <c r="J879" t="str">
        <f>_xlfn.CONCAT("(",ROUND(tum_age_data[[#This Row],[crude_Rate_CIL]],1),"-",ROUND(tum_age_data[[#This Row],[crude_Rate_CIU]],1),")")</f>
        <v>(0.5-3.2)</v>
      </c>
    </row>
    <row r="880" spans="1:10" x14ac:dyDescent="0.25">
      <c r="A880" t="s">
        <v>21</v>
      </c>
      <c r="B880">
        <v>2021</v>
      </c>
      <c r="C880" t="s">
        <v>39</v>
      </c>
      <c r="D880">
        <v>2</v>
      </c>
      <c r="E880">
        <v>4.1511000399999998E-2</v>
      </c>
      <c r="F880">
        <v>380510.17105</v>
      </c>
      <c r="G880">
        <v>0.52561012880000002</v>
      </c>
      <c r="H880">
        <v>0</v>
      </c>
      <c r="I880">
        <v>1.2540686019</v>
      </c>
      <c r="J880" t="str">
        <f>_xlfn.CONCAT("(",ROUND(tum_age_data[[#This Row],[crude_Rate_CIL]],1),"-",ROUND(tum_age_data[[#This Row],[crude_Rate_CIU]],1),")")</f>
        <v>(0-1.3)</v>
      </c>
    </row>
    <row r="881" spans="1:10" x14ac:dyDescent="0.25">
      <c r="A881" t="s">
        <v>20</v>
      </c>
      <c r="B881">
        <v>2021</v>
      </c>
      <c r="C881" t="s">
        <v>39</v>
      </c>
      <c r="D881">
        <v>1</v>
      </c>
      <c r="E881">
        <v>2.0755500199999999E-2</v>
      </c>
      <c r="F881">
        <v>380510.17105</v>
      </c>
      <c r="G881">
        <v>0.26280506440000001</v>
      </c>
      <c r="H881">
        <v>0</v>
      </c>
      <c r="I881">
        <v>0.77790299060000001</v>
      </c>
      <c r="J881" t="str">
        <f>_xlfn.CONCAT("(",ROUND(tum_age_data[[#This Row],[crude_Rate_CIL]],1),"-",ROUND(tum_age_data[[#This Row],[crude_Rate_CIU]],1),")")</f>
        <v>(0-0.8)</v>
      </c>
    </row>
    <row r="882" spans="1:10" x14ac:dyDescent="0.25">
      <c r="A882" t="s">
        <v>14</v>
      </c>
      <c r="B882">
        <v>2021</v>
      </c>
      <c r="C882" t="s">
        <v>39</v>
      </c>
      <c r="D882">
        <v>1</v>
      </c>
      <c r="E882">
        <v>2.0755500199999999E-2</v>
      </c>
      <c r="F882">
        <v>380510.17105</v>
      </c>
      <c r="G882">
        <v>0.26280506440000001</v>
      </c>
      <c r="H882">
        <v>0</v>
      </c>
      <c r="I882">
        <v>0.77790299060000001</v>
      </c>
      <c r="J882" t="str">
        <f>_xlfn.CONCAT("(",ROUND(tum_age_data[[#This Row],[crude_Rate_CIL]],1),"-",ROUND(tum_age_data[[#This Row],[crude_Rate_CIU]],1),")")</f>
        <v>(0-0.8)</v>
      </c>
    </row>
    <row r="883" spans="1:10" x14ac:dyDescent="0.25">
      <c r="A883" t="s">
        <v>18</v>
      </c>
      <c r="B883">
        <v>2021</v>
      </c>
      <c r="C883" t="s">
        <v>39</v>
      </c>
      <c r="D883">
        <v>4</v>
      </c>
      <c r="E883">
        <v>8.3022000799999995E-2</v>
      </c>
      <c r="F883">
        <v>380510.17105</v>
      </c>
      <c r="G883">
        <v>1.0512202575</v>
      </c>
      <c r="H883">
        <v>2.1024405199999999E-2</v>
      </c>
      <c r="I883">
        <v>2.0814161099000001</v>
      </c>
      <c r="J883" t="str">
        <f>_xlfn.CONCAT("(",ROUND(tum_age_data[[#This Row],[crude_Rate_CIL]],1),"-",ROUND(tum_age_data[[#This Row],[crude_Rate_CIU]],1),")")</f>
        <v>(0-2.1)</v>
      </c>
    </row>
    <row r="884" spans="1:10" x14ac:dyDescent="0.25">
      <c r="A884" t="s">
        <v>13</v>
      </c>
      <c r="B884">
        <v>2021</v>
      </c>
      <c r="C884" t="s">
        <v>39</v>
      </c>
      <c r="D884">
        <v>1</v>
      </c>
      <c r="E884">
        <v>2.0755500199999999E-2</v>
      </c>
      <c r="F884">
        <v>380510.17105</v>
      </c>
      <c r="G884">
        <v>0.26280506440000001</v>
      </c>
      <c r="H884">
        <v>0</v>
      </c>
      <c r="I884">
        <v>0.77790299060000001</v>
      </c>
      <c r="J884" t="str">
        <f>_xlfn.CONCAT("(",ROUND(tum_age_data[[#This Row],[crude_Rate_CIL]],1),"-",ROUND(tum_age_data[[#This Row],[crude_Rate_CIU]],1),")")</f>
        <v>(0-0.8)</v>
      </c>
    </row>
    <row r="885" spans="1:10" x14ac:dyDescent="0.25">
      <c r="A885" t="s">
        <v>10</v>
      </c>
      <c r="B885">
        <v>2021</v>
      </c>
      <c r="C885" t="s">
        <v>39</v>
      </c>
      <c r="D885">
        <v>19</v>
      </c>
      <c r="E885">
        <v>0.39435450389999999</v>
      </c>
      <c r="F885">
        <v>380510.17105</v>
      </c>
      <c r="G885">
        <v>4.9932962231999998</v>
      </c>
      <c r="H885">
        <v>2.7480364169999998</v>
      </c>
      <c r="I885">
        <v>7.2385560294999998</v>
      </c>
      <c r="J885" t="str">
        <f>_xlfn.CONCAT("(",ROUND(tum_age_data[[#This Row],[crude_Rate_CIL]],1),"-",ROUND(tum_age_data[[#This Row],[crude_Rate_CIU]],1),")")</f>
        <v>(2.7-7.2)</v>
      </c>
    </row>
    <row r="886" spans="1:10" x14ac:dyDescent="0.25">
      <c r="A886" t="s">
        <v>17</v>
      </c>
      <c r="B886">
        <v>2021</v>
      </c>
      <c r="C886" t="s">
        <v>39</v>
      </c>
      <c r="D886">
        <v>24</v>
      </c>
      <c r="E886">
        <v>0.49813200499999999</v>
      </c>
      <c r="F886">
        <v>380510.17105</v>
      </c>
      <c r="G886">
        <v>6.3073215450999998</v>
      </c>
      <c r="H886">
        <v>3.7838673717</v>
      </c>
      <c r="I886">
        <v>8.8307757186</v>
      </c>
      <c r="J886" t="str">
        <f>_xlfn.CONCAT("(",ROUND(tum_age_data[[#This Row],[crude_Rate_CIL]],1),"-",ROUND(tum_age_data[[#This Row],[crude_Rate_CIU]],1),")")</f>
        <v>(3.8-8.8)</v>
      </c>
    </row>
    <row r="887" spans="1:10" x14ac:dyDescent="0.25">
      <c r="A887" t="s">
        <v>9</v>
      </c>
      <c r="B887">
        <v>2021</v>
      </c>
      <c r="C887" t="s">
        <v>39</v>
      </c>
      <c r="D887">
        <v>16</v>
      </c>
      <c r="E887">
        <v>0.33208800329999999</v>
      </c>
      <c r="F887">
        <v>380510.17105</v>
      </c>
      <c r="G887">
        <v>4.2048810301000001</v>
      </c>
      <c r="H887">
        <v>2.1444893253999999</v>
      </c>
      <c r="I887">
        <v>6.2652727347999999</v>
      </c>
      <c r="J887" t="str">
        <f>_xlfn.CONCAT("(",ROUND(tum_age_data[[#This Row],[crude_Rate_CIL]],1),"-",ROUND(tum_age_data[[#This Row],[crude_Rate_CIU]],1),")")</f>
        <v>(2.1-6.3)</v>
      </c>
    </row>
    <row r="888" spans="1:10" x14ac:dyDescent="0.25">
      <c r="A888" t="s">
        <v>16</v>
      </c>
      <c r="B888">
        <v>2021</v>
      </c>
      <c r="C888" t="s">
        <v>40</v>
      </c>
      <c r="D888">
        <v>1</v>
      </c>
      <c r="E888">
        <v>2.0755500199999999E-2</v>
      </c>
      <c r="F888">
        <v>294543.5833</v>
      </c>
      <c r="G888">
        <v>0.3395083297</v>
      </c>
      <c r="H888">
        <v>0</v>
      </c>
      <c r="I888">
        <v>1.0049446559999999</v>
      </c>
      <c r="J888" t="str">
        <f>_xlfn.CONCAT("(",ROUND(tum_age_data[[#This Row],[crude_Rate_CIL]],1),"-",ROUND(tum_age_data[[#This Row],[crude_Rate_CIU]],1),")")</f>
        <v>(0-1)</v>
      </c>
    </row>
    <row r="889" spans="1:10" x14ac:dyDescent="0.25">
      <c r="A889" t="s">
        <v>12</v>
      </c>
      <c r="B889">
        <v>2021</v>
      </c>
      <c r="C889" t="s">
        <v>40</v>
      </c>
      <c r="D889">
        <v>1</v>
      </c>
      <c r="E889">
        <v>2.0755500199999999E-2</v>
      </c>
      <c r="F889">
        <v>294543.5833</v>
      </c>
      <c r="G889">
        <v>0.3395083297</v>
      </c>
      <c r="H889">
        <v>0</v>
      </c>
      <c r="I889">
        <v>1.0049446559999999</v>
      </c>
      <c r="J889" t="str">
        <f>_xlfn.CONCAT("(",ROUND(tum_age_data[[#This Row],[crude_Rate_CIL]],1),"-",ROUND(tum_age_data[[#This Row],[crude_Rate_CIU]],1),")")</f>
        <v>(0-1)</v>
      </c>
    </row>
    <row r="890" spans="1:10" x14ac:dyDescent="0.25">
      <c r="A890" t="s">
        <v>23</v>
      </c>
      <c r="B890">
        <v>2021</v>
      </c>
      <c r="C890" t="s">
        <v>40</v>
      </c>
      <c r="D890">
        <v>9</v>
      </c>
      <c r="E890">
        <v>0.1867995019</v>
      </c>
      <c r="F890">
        <v>294543.5833</v>
      </c>
      <c r="G890">
        <v>3.0555749676000001</v>
      </c>
      <c r="H890">
        <v>1.0592659888</v>
      </c>
      <c r="I890">
        <v>5.0518839465000003</v>
      </c>
      <c r="J890" t="str">
        <f>_xlfn.CONCAT("(",ROUND(tum_age_data[[#This Row],[crude_Rate_CIL]],1),"-",ROUND(tum_age_data[[#This Row],[crude_Rate_CIU]],1),")")</f>
        <v>(1.1-5.1)</v>
      </c>
    </row>
    <row r="891" spans="1:10" x14ac:dyDescent="0.25">
      <c r="A891" t="s">
        <v>15</v>
      </c>
      <c r="B891">
        <v>2021</v>
      </c>
      <c r="C891" t="s">
        <v>40</v>
      </c>
      <c r="D891">
        <v>14</v>
      </c>
      <c r="E891">
        <v>0.29057700289999999</v>
      </c>
      <c r="F891">
        <v>294543.5833</v>
      </c>
      <c r="G891">
        <v>4.7531166162999998</v>
      </c>
      <c r="H891">
        <v>2.2632818706000002</v>
      </c>
      <c r="I891">
        <v>7.2429513620000003</v>
      </c>
      <c r="J891" t="str">
        <f>_xlfn.CONCAT("(",ROUND(tum_age_data[[#This Row],[crude_Rate_CIL]],1),"-",ROUND(tum_age_data[[#This Row],[crude_Rate_CIU]],1),")")</f>
        <v>(2.3-7.2)</v>
      </c>
    </row>
    <row r="892" spans="1:10" x14ac:dyDescent="0.25">
      <c r="A892" t="s">
        <v>22</v>
      </c>
      <c r="B892">
        <v>2021</v>
      </c>
      <c r="C892" t="s">
        <v>40</v>
      </c>
      <c r="D892">
        <v>5</v>
      </c>
      <c r="E892">
        <v>0.10377750099999999</v>
      </c>
      <c r="F892">
        <v>294543.5833</v>
      </c>
      <c r="G892">
        <v>1.6975416486999999</v>
      </c>
      <c r="H892">
        <v>0.2095807884</v>
      </c>
      <c r="I892">
        <v>3.1855025089</v>
      </c>
      <c r="J892" t="str">
        <f>_xlfn.CONCAT("(",ROUND(tum_age_data[[#This Row],[crude_Rate_CIL]],1),"-",ROUND(tum_age_data[[#This Row],[crude_Rate_CIU]],1),")")</f>
        <v>(0.2-3.2)</v>
      </c>
    </row>
    <row r="893" spans="1:10" x14ac:dyDescent="0.25">
      <c r="A893" t="s">
        <v>11</v>
      </c>
      <c r="B893">
        <v>2021</v>
      </c>
      <c r="C893" t="s">
        <v>40</v>
      </c>
      <c r="D893">
        <v>4</v>
      </c>
      <c r="E893">
        <v>8.3022000799999995E-2</v>
      </c>
      <c r="F893">
        <v>294543.5833</v>
      </c>
      <c r="G893">
        <v>1.3580333189</v>
      </c>
      <c r="H893">
        <v>2.7160666399999998E-2</v>
      </c>
      <c r="I893">
        <v>2.6889059715000001</v>
      </c>
      <c r="J893" t="str">
        <f>_xlfn.CONCAT("(",ROUND(tum_age_data[[#This Row],[crude_Rate_CIL]],1),"-",ROUND(tum_age_data[[#This Row],[crude_Rate_CIU]],1),")")</f>
        <v>(0-2.7)</v>
      </c>
    </row>
    <row r="894" spans="1:10" x14ac:dyDescent="0.25">
      <c r="A894" t="s">
        <v>21</v>
      </c>
      <c r="B894">
        <v>2021</v>
      </c>
      <c r="C894" t="s">
        <v>40</v>
      </c>
      <c r="D894">
        <v>3</v>
      </c>
      <c r="E894">
        <v>6.2266500599999997E-2</v>
      </c>
      <c r="F894">
        <v>294543.5833</v>
      </c>
      <c r="G894">
        <v>1.0185249891999999</v>
      </c>
      <c r="H894">
        <v>0</v>
      </c>
      <c r="I894">
        <v>2.1710945155000001</v>
      </c>
      <c r="J894" t="str">
        <f>_xlfn.CONCAT("(",ROUND(tum_age_data[[#This Row],[crude_Rate_CIL]],1),"-",ROUND(tum_age_data[[#This Row],[crude_Rate_CIU]],1),")")</f>
        <v>(0-2.2)</v>
      </c>
    </row>
    <row r="895" spans="1:10" x14ac:dyDescent="0.25">
      <c r="A895" t="s">
        <v>20</v>
      </c>
      <c r="B895">
        <v>2021</v>
      </c>
      <c r="C895" t="s">
        <v>40</v>
      </c>
      <c r="D895">
        <v>2</v>
      </c>
      <c r="E895">
        <v>4.1511000399999998E-2</v>
      </c>
      <c r="F895">
        <v>294543.5833</v>
      </c>
      <c r="G895">
        <v>0.67901665950000001</v>
      </c>
      <c r="H895">
        <v>0</v>
      </c>
      <c r="I895">
        <v>1.6200857369999999</v>
      </c>
      <c r="J895" t="str">
        <f>_xlfn.CONCAT("(",ROUND(tum_age_data[[#This Row],[crude_Rate_CIL]],1),"-",ROUND(tum_age_data[[#This Row],[crude_Rate_CIU]],1),")")</f>
        <v>(0-1.6)</v>
      </c>
    </row>
    <row r="896" spans="1:10" x14ac:dyDescent="0.25">
      <c r="A896" t="s">
        <v>14</v>
      </c>
      <c r="B896">
        <v>2021</v>
      </c>
      <c r="C896" t="s">
        <v>40</v>
      </c>
      <c r="D896">
        <v>2</v>
      </c>
      <c r="E896">
        <v>4.1511000399999998E-2</v>
      </c>
      <c r="F896">
        <v>294543.5833</v>
      </c>
      <c r="G896">
        <v>0.67901665950000001</v>
      </c>
      <c r="H896">
        <v>0</v>
      </c>
      <c r="I896">
        <v>1.6200857369999999</v>
      </c>
      <c r="J896" t="str">
        <f>_xlfn.CONCAT("(",ROUND(tum_age_data[[#This Row],[crude_Rate_CIL]],1),"-",ROUND(tum_age_data[[#This Row],[crude_Rate_CIU]],1),")")</f>
        <v>(0-1.6)</v>
      </c>
    </row>
    <row r="897" spans="1:10" x14ac:dyDescent="0.25">
      <c r="A897" t="s">
        <v>19</v>
      </c>
      <c r="B897">
        <v>2021</v>
      </c>
      <c r="C897" t="s">
        <v>40</v>
      </c>
      <c r="D897">
        <v>1</v>
      </c>
      <c r="E897">
        <v>2.0755500199999999E-2</v>
      </c>
      <c r="F897">
        <v>294543.5833</v>
      </c>
      <c r="G897">
        <v>0.3395083297</v>
      </c>
      <c r="H897">
        <v>0</v>
      </c>
      <c r="I897">
        <v>1.0049446559999999</v>
      </c>
      <c r="J897" t="str">
        <f>_xlfn.CONCAT("(",ROUND(tum_age_data[[#This Row],[crude_Rate_CIL]],1),"-",ROUND(tum_age_data[[#This Row],[crude_Rate_CIU]],1),")")</f>
        <v>(0-1)</v>
      </c>
    </row>
    <row r="898" spans="1:10" x14ac:dyDescent="0.25">
      <c r="A898" t="s">
        <v>18</v>
      </c>
      <c r="B898">
        <v>2021</v>
      </c>
      <c r="C898" t="s">
        <v>40</v>
      </c>
      <c r="D898">
        <v>10</v>
      </c>
      <c r="E898">
        <v>0.2075550021</v>
      </c>
      <c r="F898">
        <v>294543.5833</v>
      </c>
      <c r="G898">
        <v>3.3950832973999998</v>
      </c>
      <c r="H898">
        <v>1.2907888685</v>
      </c>
      <c r="I898">
        <v>5.4993777261999996</v>
      </c>
      <c r="J898" t="str">
        <f>_xlfn.CONCAT("(",ROUND(tum_age_data[[#This Row],[crude_Rate_CIL]],1),"-",ROUND(tum_age_data[[#This Row],[crude_Rate_CIU]],1),")")</f>
        <v>(1.3-5.5)</v>
      </c>
    </row>
    <row r="899" spans="1:10" x14ac:dyDescent="0.25">
      <c r="A899" t="s">
        <v>13</v>
      </c>
      <c r="B899">
        <v>2021</v>
      </c>
      <c r="C899" t="s">
        <v>40</v>
      </c>
      <c r="D899">
        <v>4</v>
      </c>
      <c r="E899">
        <v>8.3022000799999995E-2</v>
      </c>
      <c r="F899">
        <v>294543.5833</v>
      </c>
      <c r="G899">
        <v>1.3580333189</v>
      </c>
      <c r="H899">
        <v>2.7160666399999998E-2</v>
      </c>
      <c r="I899">
        <v>2.6889059715000001</v>
      </c>
      <c r="J899" t="str">
        <f>_xlfn.CONCAT("(",ROUND(tum_age_data[[#This Row],[crude_Rate_CIL]],1),"-",ROUND(tum_age_data[[#This Row],[crude_Rate_CIU]],1),")")</f>
        <v>(0-2.7)</v>
      </c>
    </row>
    <row r="900" spans="1:10" x14ac:dyDescent="0.25">
      <c r="A900" t="s">
        <v>10</v>
      </c>
      <c r="B900">
        <v>2021</v>
      </c>
      <c r="C900" t="s">
        <v>40</v>
      </c>
      <c r="D900">
        <v>26</v>
      </c>
      <c r="E900">
        <v>0.53964300539999999</v>
      </c>
      <c r="F900">
        <v>294543.5833</v>
      </c>
      <c r="G900">
        <v>8.8272165730999994</v>
      </c>
      <c r="H900">
        <v>5.4341437603999996</v>
      </c>
      <c r="I900">
        <v>12.220289385999999</v>
      </c>
      <c r="J900" t="str">
        <f>_xlfn.CONCAT("(",ROUND(tum_age_data[[#This Row],[crude_Rate_CIL]],1),"-",ROUND(tum_age_data[[#This Row],[crude_Rate_CIU]],1),")")</f>
        <v>(5.4-12.2)</v>
      </c>
    </row>
    <row r="901" spans="1:10" x14ac:dyDescent="0.25">
      <c r="A901" t="s">
        <v>17</v>
      </c>
      <c r="B901">
        <v>2021</v>
      </c>
      <c r="C901" t="s">
        <v>40</v>
      </c>
      <c r="D901">
        <v>14</v>
      </c>
      <c r="E901">
        <v>0.29057700289999999</v>
      </c>
      <c r="F901">
        <v>294543.5833</v>
      </c>
      <c r="G901">
        <v>4.7531166162999998</v>
      </c>
      <c r="H901">
        <v>2.2632818706000002</v>
      </c>
      <c r="I901">
        <v>7.2429513620000003</v>
      </c>
      <c r="J901" t="str">
        <f>_xlfn.CONCAT("(",ROUND(tum_age_data[[#This Row],[crude_Rate_CIL]],1),"-",ROUND(tum_age_data[[#This Row],[crude_Rate_CIU]],1),")")</f>
        <v>(2.3-7.2)</v>
      </c>
    </row>
    <row r="902" spans="1:10" x14ac:dyDescent="0.25">
      <c r="A902" t="s">
        <v>9</v>
      </c>
      <c r="B902">
        <v>2021</v>
      </c>
      <c r="C902" t="s">
        <v>40</v>
      </c>
      <c r="D902">
        <v>27</v>
      </c>
      <c r="E902">
        <v>0.56039850560000004</v>
      </c>
      <c r="F902">
        <v>294543.5833</v>
      </c>
      <c r="G902">
        <v>9.1667249029000004</v>
      </c>
      <c r="H902">
        <v>5.7090163239000002</v>
      </c>
      <c r="I902">
        <v>12.624433482000001</v>
      </c>
      <c r="J902" t="str">
        <f>_xlfn.CONCAT("(",ROUND(tum_age_data[[#This Row],[crude_Rate_CIL]],1),"-",ROUND(tum_age_data[[#This Row],[crude_Rate_CIU]],1),")")</f>
        <v>(5.7-12.6)</v>
      </c>
    </row>
    <row r="903" spans="1:10" x14ac:dyDescent="0.25">
      <c r="A903" t="s">
        <v>16</v>
      </c>
      <c r="B903">
        <v>2021</v>
      </c>
      <c r="C903" t="s">
        <v>41</v>
      </c>
      <c r="D903">
        <v>3</v>
      </c>
      <c r="E903">
        <v>6.2266500599999997E-2</v>
      </c>
      <c r="F903">
        <v>146171.52280999999</v>
      </c>
      <c r="G903">
        <v>2.0523833524000001</v>
      </c>
      <c r="H903">
        <v>0</v>
      </c>
      <c r="I903">
        <v>4.374873751</v>
      </c>
      <c r="J903" t="str">
        <f>_xlfn.CONCAT("(",ROUND(tum_age_data[[#This Row],[crude_Rate_CIL]],1),"-",ROUND(tum_age_data[[#This Row],[crude_Rate_CIU]],1),")")</f>
        <v>(0-4.4)</v>
      </c>
    </row>
    <row r="904" spans="1:10" x14ac:dyDescent="0.25">
      <c r="A904" t="s">
        <v>12</v>
      </c>
      <c r="B904">
        <v>2021</v>
      </c>
      <c r="C904" t="s">
        <v>41</v>
      </c>
      <c r="D904">
        <v>5</v>
      </c>
      <c r="E904">
        <v>0.10377750099999999</v>
      </c>
      <c r="F904">
        <v>146171.52280999999</v>
      </c>
      <c r="G904">
        <v>3.4206389206000001</v>
      </c>
      <c r="H904">
        <v>0.42231670859999998</v>
      </c>
      <c r="I904">
        <v>6.4189611324999998</v>
      </c>
      <c r="J904" t="str">
        <f>_xlfn.CONCAT("(",ROUND(tum_age_data[[#This Row],[crude_Rate_CIL]],1),"-",ROUND(tum_age_data[[#This Row],[crude_Rate_CIU]],1),")")</f>
        <v>(0.4-6.4)</v>
      </c>
    </row>
    <row r="905" spans="1:10" x14ac:dyDescent="0.25">
      <c r="A905" t="s">
        <v>23</v>
      </c>
      <c r="B905">
        <v>2021</v>
      </c>
      <c r="C905" t="s">
        <v>41</v>
      </c>
      <c r="D905">
        <v>8</v>
      </c>
      <c r="E905">
        <v>0.1660440017</v>
      </c>
      <c r="F905">
        <v>146171.52280999999</v>
      </c>
      <c r="G905">
        <v>5.4730222729999998</v>
      </c>
      <c r="H905">
        <v>1.6804113333999999</v>
      </c>
      <c r="I905">
        <v>9.2656332124999992</v>
      </c>
      <c r="J905" t="str">
        <f>_xlfn.CONCAT("(",ROUND(tum_age_data[[#This Row],[crude_Rate_CIL]],1),"-",ROUND(tum_age_data[[#This Row],[crude_Rate_CIU]],1),")")</f>
        <v>(1.7-9.3)</v>
      </c>
    </row>
    <row r="906" spans="1:10" x14ac:dyDescent="0.25">
      <c r="A906" t="s">
        <v>15</v>
      </c>
      <c r="B906">
        <v>2021</v>
      </c>
      <c r="C906" t="s">
        <v>41</v>
      </c>
      <c r="D906">
        <v>8</v>
      </c>
      <c r="E906">
        <v>0.1660440017</v>
      </c>
      <c r="F906">
        <v>146171.52280999999</v>
      </c>
      <c r="G906">
        <v>5.4730222729999998</v>
      </c>
      <c r="H906">
        <v>1.6804113333999999</v>
      </c>
      <c r="I906">
        <v>9.2656332124999992</v>
      </c>
      <c r="J906" t="str">
        <f>_xlfn.CONCAT("(",ROUND(tum_age_data[[#This Row],[crude_Rate_CIL]],1),"-",ROUND(tum_age_data[[#This Row],[crude_Rate_CIU]],1),")")</f>
        <v>(1.7-9.3)</v>
      </c>
    </row>
    <row r="907" spans="1:10" x14ac:dyDescent="0.25">
      <c r="A907" t="s">
        <v>22</v>
      </c>
      <c r="B907">
        <v>2021</v>
      </c>
      <c r="C907" t="s">
        <v>41</v>
      </c>
      <c r="D907">
        <v>5</v>
      </c>
      <c r="E907">
        <v>0.10377750099999999</v>
      </c>
      <c r="F907">
        <v>146171.52280999999</v>
      </c>
      <c r="G907">
        <v>3.4206389206000001</v>
      </c>
      <c r="H907">
        <v>0.42231670859999998</v>
      </c>
      <c r="I907">
        <v>6.4189611324999998</v>
      </c>
      <c r="J907" t="str">
        <f>_xlfn.CONCAT("(",ROUND(tum_age_data[[#This Row],[crude_Rate_CIL]],1),"-",ROUND(tum_age_data[[#This Row],[crude_Rate_CIU]],1),")")</f>
        <v>(0.4-6.4)</v>
      </c>
    </row>
    <row r="908" spans="1:10" x14ac:dyDescent="0.25">
      <c r="A908" t="s">
        <v>11</v>
      </c>
      <c r="B908">
        <v>2021</v>
      </c>
      <c r="C908" t="s">
        <v>41</v>
      </c>
      <c r="D908">
        <v>5</v>
      </c>
      <c r="E908">
        <v>0.10377750099999999</v>
      </c>
      <c r="F908">
        <v>146171.52280999999</v>
      </c>
      <c r="G908">
        <v>3.4206389206000001</v>
      </c>
      <c r="H908">
        <v>0.42231670859999998</v>
      </c>
      <c r="I908">
        <v>6.4189611324999998</v>
      </c>
      <c r="J908" t="str">
        <f>_xlfn.CONCAT("(",ROUND(tum_age_data[[#This Row],[crude_Rate_CIL]],1),"-",ROUND(tum_age_data[[#This Row],[crude_Rate_CIU]],1),")")</f>
        <v>(0.4-6.4)</v>
      </c>
    </row>
    <row r="909" spans="1:10" x14ac:dyDescent="0.25">
      <c r="A909" t="s">
        <v>21</v>
      </c>
      <c r="B909">
        <v>2021</v>
      </c>
      <c r="C909" t="s">
        <v>41</v>
      </c>
      <c r="D909">
        <v>2</v>
      </c>
      <c r="E909">
        <v>4.1511000399999998E-2</v>
      </c>
      <c r="F909">
        <v>146171.52280999999</v>
      </c>
      <c r="G909">
        <v>1.3682555681999999</v>
      </c>
      <c r="H909">
        <v>0</v>
      </c>
      <c r="I909">
        <v>3.2645610380000001</v>
      </c>
      <c r="J909" t="str">
        <f>_xlfn.CONCAT("(",ROUND(tum_age_data[[#This Row],[crude_Rate_CIL]],1),"-",ROUND(tum_age_data[[#This Row],[crude_Rate_CIU]],1),")")</f>
        <v>(0-3.3)</v>
      </c>
    </row>
    <row r="910" spans="1:10" x14ac:dyDescent="0.25">
      <c r="A910" t="s">
        <v>20</v>
      </c>
      <c r="B910">
        <v>2021</v>
      </c>
      <c r="C910" t="s">
        <v>41</v>
      </c>
      <c r="D910">
        <v>2</v>
      </c>
      <c r="E910">
        <v>4.1511000399999998E-2</v>
      </c>
      <c r="F910">
        <v>146171.52280999999</v>
      </c>
      <c r="G910">
        <v>1.3682555681999999</v>
      </c>
      <c r="H910">
        <v>0</v>
      </c>
      <c r="I910">
        <v>3.2645610380000001</v>
      </c>
      <c r="J910" t="str">
        <f>_xlfn.CONCAT("(",ROUND(tum_age_data[[#This Row],[crude_Rate_CIL]],1),"-",ROUND(tum_age_data[[#This Row],[crude_Rate_CIU]],1),")")</f>
        <v>(0-3.3)</v>
      </c>
    </row>
    <row r="911" spans="1:10" x14ac:dyDescent="0.25">
      <c r="A911" t="s">
        <v>14</v>
      </c>
      <c r="B911">
        <v>2021</v>
      </c>
      <c r="C911" t="s">
        <v>41</v>
      </c>
      <c r="D911">
        <v>1</v>
      </c>
      <c r="E911">
        <v>2.0755500199999999E-2</v>
      </c>
      <c r="F911">
        <v>146171.52280999999</v>
      </c>
      <c r="G911">
        <v>0.68412778409999997</v>
      </c>
      <c r="H911">
        <v>0</v>
      </c>
      <c r="I911">
        <v>2.0250182410000002</v>
      </c>
      <c r="J911" t="str">
        <f>_xlfn.CONCAT("(",ROUND(tum_age_data[[#This Row],[crude_Rate_CIL]],1),"-",ROUND(tum_age_data[[#This Row],[crude_Rate_CIU]],1),")")</f>
        <v>(0-2)</v>
      </c>
    </row>
    <row r="912" spans="1:10" x14ac:dyDescent="0.25">
      <c r="A912" t="s">
        <v>19</v>
      </c>
      <c r="B912">
        <v>2021</v>
      </c>
      <c r="C912" t="s">
        <v>41</v>
      </c>
      <c r="D912">
        <v>1</v>
      </c>
      <c r="E912">
        <v>2.0755500199999999E-2</v>
      </c>
      <c r="F912">
        <v>146171.52280999999</v>
      </c>
      <c r="G912">
        <v>0.68412778409999997</v>
      </c>
      <c r="H912">
        <v>0</v>
      </c>
      <c r="I912">
        <v>2.0250182410000002</v>
      </c>
      <c r="J912" t="str">
        <f>_xlfn.CONCAT("(",ROUND(tum_age_data[[#This Row],[crude_Rate_CIL]],1),"-",ROUND(tum_age_data[[#This Row],[crude_Rate_CIU]],1),")")</f>
        <v>(0-2)</v>
      </c>
    </row>
    <row r="913" spans="1:10" x14ac:dyDescent="0.25">
      <c r="A913" t="s">
        <v>18</v>
      </c>
      <c r="B913">
        <v>2021</v>
      </c>
      <c r="C913" t="s">
        <v>41</v>
      </c>
      <c r="D913">
        <v>4</v>
      </c>
      <c r="E913">
        <v>8.3022000799999995E-2</v>
      </c>
      <c r="F913">
        <v>146171.52280999999</v>
      </c>
      <c r="G913">
        <v>2.7365111364999999</v>
      </c>
      <c r="H913">
        <v>5.4730222699999997E-2</v>
      </c>
      <c r="I913">
        <v>5.4182920501999998</v>
      </c>
      <c r="J913" t="str">
        <f>_xlfn.CONCAT("(",ROUND(tum_age_data[[#This Row],[crude_Rate_CIL]],1),"-",ROUND(tum_age_data[[#This Row],[crude_Rate_CIU]],1),")")</f>
        <v>(0.1-5.4)</v>
      </c>
    </row>
    <row r="914" spans="1:10" x14ac:dyDescent="0.25">
      <c r="A914" t="s">
        <v>13</v>
      </c>
      <c r="B914">
        <v>2021</v>
      </c>
      <c r="C914" t="s">
        <v>41</v>
      </c>
      <c r="D914">
        <v>2</v>
      </c>
      <c r="E914">
        <v>4.1511000399999998E-2</v>
      </c>
      <c r="F914">
        <v>146171.52280999999</v>
      </c>
      <c r="G914">
        <v>1.3682555681999999</v>
      </c>
      <c r="H914">
        <v>0</v>
      </c>
      <c r="I914">
        <v>3.2645610380000001</v>
      </c>
      <c r="J914" t="str">
        <f>_xlfn.CONCAT("(",ROUND(tum_age_data[[#This Row],[crude_Rate_CIL]],1),"-",ROUND(tum_age_data[[#This Row],[crude_Rate_CIU]],1),")")</f>
        <v>(0-3.3)</v>
      </c>
    </row>
    <row r="915" spans="1:10" x14ac:dyDescent="0.25">
      <c r="A915" t="s">
        <v>10</v>
      </c>
      <c r="B915">
        <v>2021</v>
      </c>
      <c r="C915" t="s">
        <v>41</v>
      </c>
      <c r="D915">
        <v>6</v>
      </c>
      <c r="E915">
        <v>0.12453300119999999</v>
      </c>
      <c r="F915">
        <v>146171.52280999999</v>
      </c>
      <c r="G915">
        <v>4.1047667047000003</v>
      </c>
      <c r="H915">
        <v>0.82026928440000002</v>
      </c>
      <c r="I915">
        <v>7.3892641250000004</v>
      </c>
      <c r="J915" t="str">
        <f>_xlfn.CONCAT("(",ROUND(tum_age_data[[#This Row],[crude_Rate_CIL]],1),"-",ROUND(tum_age_data[[#This Row],[crude_Rate_CIU]],1),")")</f>
        <v>(0.8-7.4)</v>
      </c>
    </row>
    <row r="916" spans="1:10" x14ac:dyDescent="0.25">
      <c r="A916" t="s">
        <v>17</v>
      </c>
      <c r="B916">
        <v>2021</v>
      </c>
      <c r="C916" t="s">
        <v>41</v>
      </c>
      <c r="D916">
        <v>5</v>
      </c>
      <c r="E916">
        <v>0.10377750099999999</v>
      </c>
      <c r="F916">
        <v>146171.52280999999</v>
      </c>
      <c r="G916">
        <v>3.4206389206000001</v>
      </c>
      <c r="H916">
        <v>0.42231670859999998</v>
      </c>
      <c r="I916">
        <v>6.4189611324999998</v>
      </c>
      <c r="J916" t="str">
        <f>_xlfn.CONCAT("(",ROUND(tum_age_data[[#This Row],[crude_Rate_CIL]],1),"-",ROUND(tum_age_data[[#This Row],[crude_Rate_CIU]],1),")")</f>
        <v>(0.4-6.4)</v>
      </c>
    </row>
    <row r="917" spans="1:10" x14ac:dyDescent="0.25">
      <c r="A917" t="s">
        <v>9</v>
      </c>
      <c r="B917">
        <v>2021</v>
      </c>
      <c r="C917" t="s">
        <v>41</v>
      </c>
      <c r="D917">
        <v>13</v>
      </c>
      <c r="E917">
        <v>0.26982150269999999</v>
      </c>
      <c r="F917">
        <v>146171.52280999999</v>
      </c>
      <c r="G917">
        <v>8.8936611935999998</v>
      </c>
      <c r="H917">
        <v>4.0590118965000004</v>
      </c>
      <c r="I917">
        <v>13.728310491</v>
      </c>
      <c r="J917" t="str">
        <f>_xlfn.CONCAT("(",ROUND(tum_age_data[[#This Row],[crude_Rate_CIL]],1),"-",ROUND(tum_age_data[[#This Row],[crude_Rate_CIU]],1),")")</f>
        <v>(4.1-13.7)</v>
      </c>
    </row>
    <row r="918" spans="1:10" x14ac:dyDescent="0.25">
      <c r="A918" t="s">
        <v>12</v>
      </c>
      <c r="B918">
        <v>2021</v>
      </c>
      <c r="C918" t="s">
        <v>42</v>
      </c>
      <c r="D918">
        <v>1</v>
      </c>
      <c r="E918">
        <v>2.0755500199999999E-2</v>
      </c>
      <c r="F918">
        <v>44720.802538999997</v>
      </c>
      <c r="G918">
        <v>2.2360958283999999</v>
      </c>
      <c r="H918">
        <v>0</v>
      </c>
      <c r="I918">
        <v>6.6188436519999998</v>
      </c>
      <c r="J918" t="str">
        <f>_xlfn.CONCAT("(",ROUND(tum_age_data[[#This Row],[crude_Rate_CIL]],1),"-",ROUND(tum_age_data[[#This Row],[crude_Rate_CIU]],1),")")</f>
        <v>(0-6.6)</v>
      </c>
    </row>
    <row r="919" spans="1:10" x14ac:dyDescent="0.25">
      <c r="A919" t="s">
        <v>23</v>
      </c>
      <c r="B919">
        <v>2021</v>
      </c>
      <c r="C919" t="s">
        <v>42</v>
      </c>
      <c r="D919">
        <v>3</v>
      </c>
      <c r="E919">
        <v>6.2266500599999997E-2</v>
      </c>
      <c r="F919">
        <v>44720.802538999997</v>
      </c>
      <c r="G919">
        <v>6.7082874850999996</v>
      </c>
      <c r="H919">
        <v>0</v>
      </c>
      <c r="I919">
        <v>14.299429392</v>
      </c>
      <c r="J919" t="str">
        <f>_xlfn.CONCAT("(",ROUND(tum_age_data[[#This Row],[crude_Rate_CIL]],1),"-",ROUND(tum_age_data[[#This Row],[crude_Rate_CIU]],1),")")</f>
        <v>(0-14.3)</v>
      </c>
    </row>
    <row r="920" spans="1:10" x14ac:dyDescent="0.25">
      <c r="A920" t="s">
        <v>15</v>
      </c>
      <c r="B920">
        <v>2021</v>
      </c>
      <c r="C920" t="s">
        <v>42</v>
      </c>
      <c r="D920">
        <v>2</v>
      </c>
      <c r="E920">
        <v>4.1511000399999998E-2</v>
      </c>
      <c r="F920">
        <v>44720.802538999997</v>
      </c>
      <c r="G920">
        <v>4.4721916566999997</v>
      </c>
      <c r="H920">
        <v>0</v>
      </c>
      <c r="I920">
        <v>10.670333069</v>
      </c>
      <c r="J920" t="str">
        <f>_xlfn.CONCAT("(",ROUND(tum_age_data[[#This Row],[crude_Rate_CIL]],1),"-",ROUND(tum_age_data[[#This Row],[crude_Rate_CIU]],1),")")</f>
        <v>(0-10.7)</v>
      </c>
    </row>
    <row r="921" spans="1:10" x14ac:dyDescent="0.25">
      <c r="A921" t="s">
        <v>11</v>
      </c>
      <c r="B921">
        <v>2021</v>
      </c>
      <c r="C921" t="s">
        <v>42</v>
      </c>
      <c r="D921">
        <v>1</v>
      </c>
      <c r="E921">
        <v>2.0755500199999999E-2</v>
      </c>
      <c r="F921">
        <v>44720.802538999997</v>
      </c>
      <c r="G921">
        <v>2.2360958283999999</v>
      </c>
      <c r="H921">
        <v>0</v>
      </c>
      <c r="I921">
        <v>6.6188436519999998</v>
      </c>
      <c r="J921" t="str">
        <f>_xlfn.CONCAT("(",ROUND(tum_age_data[[#This Row],[crude_Rate_CIL]],1),"-",ROUND(tum_age_data[[#This Row],[crude_Rate_CIU]],1),")")</f>
        <v>(0-6.6)</v>
      </c>
    </row>
    <row r="922" spans="1:10" x14ac:dyDescent="0.25">
      <c r="A922" t="s">
        <v>21</v>
      </c>
      <c r="B922">
        <v>2021</v>
      </c>
      <c r="C922" t="s">
        <v>42</v>
      </c>
      <c r="D922">
        <v>1</v>
      </c>
      <c r="E922">
        <v>2.0755500199999999E-2</v>
      </c>
      <c r="F922">
        <v>44720.802538999997</v>
      </c>
      <c r="G922">
        <v>2.2360958283999999</v>
      </c>
      <c r="H922">
        <v>0</v>
      </c>
      <c r="I922">
        <v>6.6188436519999998</v>
      </c>
      <c r="J922" t="str">
        <f>_xlfn.CONCAT("(",ROUND(tum_age_data[[#This Row],[crude_Rate_CIL]],1),"-",ROUND(tum_age_data[[#This Row],[crude_Rate_CIU]],1),")")</f>
        <v>(0-6.6)</v>
      </c>
    </row>
    <row r="923" spans="1:10" x14ac:dyDescent="0.25">
      <c r="A923" t="s">
        <v>14</v>
      </c>
      <c r="B923">
        <v>2021</v>
      </c>
      <c r="C923" t="s">
        <v>42</v>
      </c>
      <c r="D923">
        <v>1</v>
      </c>
      <c r="E923">
        <v>2.0755500199999999E-2</v>
      </c>
      <c r="F923">
        <v>44720.802538999997</v>
      </c>
      <c r="G923">
        <v>2.2360958283999999</v>
      </c>
      <c r="H923">
        <v>0</v>
      </c>
      <c r="I923">
        <v>6.6188436519999998</v>
      </c>
      <c r="J923" t="str">
        <f>_xlfn.CONCAT("(",ROUND(tum_age_data[[#This Row],[crude_Rate_CIL]],1),"-",ROUND(tum_age_data[[#This Row],[crude_Rate_CIU]],1),")")</f>
        <v>(0-6.6)</v>
      </c>
    </row>
    <row r="924" spans="1:10" x14ac:dyDescent="0.25">
      <c r="A924" t="s">
        <v>10</v>
      </c>
      <c r="B924">
        <v>2021</v>
      </c>
      <c r="C924" t="s">
        <v>42</v>
      </c>
      <c r="D924">
        <v>6</v>
      </c>
      <c r="E924">
        <v>0.12453300119999999</v>
      </c>
      <c r="F924">
        <v>44720.802538999997</v>
      </c>
      <c r="G924">
        <v>13.416574969999999</v>
      </c>
      <c r="H924">
        <v>2.6810791311000002</v>
      </c>
      <c r="I924">
        <v>24.152070809000001</v>
      </c>
      <c r="J924" t="str">
        <f>_xlfn.CONCAT("(",ROUND(tum_age_data[[#This Row],[crude_Rate_CIL]],1),"-",ROUND(tum_age_data[[#This Row],[crude_Rate_CIU]],1),")")</f>
        <v>(2.7-24.2)</v>
      </c>
    </row>
    <row r="925" spans="1:10" x14ac:dyDescent="0.25">
      <c r="A925" t="s">
        <v>17</v>
      </c>
      <c r="B925">
        <v>2021</v>
      </c>
      <c r="C925" t="s">
        <v>42</v>
      </c>
      <c r="D925">
        <v>1</v>
      </c>
      <c r="E925">
        <v>2.0755500199999999E-2</v>
      </c>
      <c r="F925">
        <v>44720.802538999997</v>
      </c>
      <c r="G925">
        <v>2.2360958283999999</v>
      </c>
      <c r="H925">
        <v>0</v>
      </c>
      <c r="I925">
        <v>6.6188436519999998</v>
      </c>
      <c r="J925" t="str">
        <f>_xlfn.CONCAT("(",ROUND(tum_age_data[[#This Row],[crude_Rate_CIL]],1),"-",ROUND(tum_age_data[[#This Row],[crude_Rate_CIU]],1),")")</f>
        <v>(0-6.6)</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8B844-3EB0-499C-B914-5F8135A1B9B4}">
  <dimension ref="A1:U21"/>
  <sheetViews>
    <sheetView workbookViewId="0">
      <selection activeCell="A18" sqref="A18:U21"/>
    </sheetView>
  </sheetViews>
  <sheetFormatPr defaultRowHeight="15" x14ac:dyDescent="0.25"/>
  <cols>
    <col min="1" max="1" width="7.5703125" style="30" customWidth="1"/>
    <col min="2" max="10" width="10.7109375" style="30" customWidth="1"/>
    <col min="11" max="11" width="11.28515625" bestFit="1" customWidth="1"/>
    <col min="12" max="12" width="13.140625" bestFit="1" customWidth="1"/>
    <col min="13" max="21" width="10.7109375" customWidth="1"/>
    <col min="22" max="22" width="11.140625" bestFit="1" customWidth="1"/>
    <col min="23" max="23" width="11.28515625" bestFit="1" customWidth="1"/>
  </cols>
  <sheetData>
    <row r="1" spans="1:21" ht="21" x14ac:dyDescent="0.35">
      <c r="A1" s="104" t="s">
        <v>79</v>
      </c>
      <c r="B1" s="104"/>
      <c r="C1" s="104"/>
      <c r="D1" s="104"/>
      <c r="E1" s="104"/>
      <c r="F1" s="104"/>
      <c r="G1" s="104"/>
      <c r="H1" s="104"/>
      <c r="I1" s="104"/>
      <c r="J1" s="104"/>
      <c r="K1" s="104"/>
      <c r="L1" s="104"/>
      <c r="M1" s="104"/>
      <c r="N1" s="104"/>
      <c r="O1" s="104"/>
      <c r="P1" s="104"/>
      <c r="Q1" s="104"/>
      <c r="R1" s="104"/>
      <c r="S1" s="104"/>
      <c r="T1" s="104"/>
      <c r="U1" s="104"/>
    </row>
    <row r="2" spans="1:21" ht="18.75" x14ac:dyDescent="0.3">
      <c r="A2" s="95" t="s">
        <v>24</v>
      </c>
      <c r="B2" s="95"/>
      <c r="C2" s="95"/>
      <c r="D2" s="95"/>
      <c r="E2" s="95"/>
      <c r="F2" s="95"/>
      <c r="G2" s="95"/>
      <c r="H2" s="95"/>
      <c r="I2" s="95"/>
      <c r="J2" s="95"/>
      <c r="K2" s="95"/>
      <c r="L2" s="95"/>
      <c r="M2" s="95"/>
      <c r="N2" s="95"/>
      <c r="O2" s="95"/>
      <c r="P2" s="95"/>
      <c r="Q2" s="95"/>
      <c r="R2" s="95"/>
      <c r="S2" s="95"/>
      <c r="T2" s="95"/>
      <c r="U2" s="95"/>
    </row>
    <row r="3" spans="1:21" ht="22.5" customHeight="1" x14ac:dyDescent="0.25">
      <c r="A3" s="101" t="s">
        <v>26</v>
      </c>
      <c r="B3" s="102"/>
      <c r="C3" s="102"/>
      <c r="D3" s="102"/>
      <c r="E3" s="102"/>
      <c r="F3" s="102"/>
      <c r="G3" s="102"/>
      <c r="H3" s="102"/>
      <c r="I3" s="102"/>
      <c r="J3" s="103"/>
      <c r="L3" s="101" t="s">
        <v>27</v>
      </c>
      <c r="M3" s="102"/>
      <c r="N3" s="102"/>
      <c r="O3" s="102"/>
      <c r="P3" s="102"/>
      <c r="Q3" s="102"/>
      <c r="R3" s="102"/>
      <c r="S3" s="102"/>
      <c r="T3" s="102"/>
      <c r="U3" s="103"/>
    </row>
    <row r="4" spans="1:21" ht="16.5" hidden="1" customHeight="1" x14ac:dyDescent="0.25">
      <c r="A4" s="83" t="s">
        <v>77</v>
      </c>
      <c r="B4" s="83" t="s">
        <v>46</v>
      </c>
      <c r="L4" s="74" t="s">
        <v>78</v>
      </c>
      <c r="M4" s="74" t="s">
        <v>46</v>
      </c>
      <c r="N4" s="1"/>
      <c r="O4" s="1"/>
      <c r="P4" s="1"/>
      <c r="Q4" s="1"/>
      <c r="R4" s="1"/>
      <c r="S4" s="1"/>
      <c r="T4" s="1"/>
      <c r="U4" s="31"/>
    </row>
    <row r="5" spans="1:21" x14ac:dyDescent="0.25">
      <c r="A5" s="76" t="s">
        <v>52</v>
      </c>
      <c r="B5" s="78" t="s">
        <v>49</v>
      </c>
      <c r="C5" s="34" t="s">
        <v>35</v>
      </c>
      <c r="D5" s="34" t="s">
        <v>36</v>
      </c>
      <c r="E5" s="34" t="s">
        <v>37</v>
      </c>
      <c r="F5" s="34" t="s">
        <v>38</v>
      </c>
      <c r="G5" s="34" t="s">
        <v>39</v>
      </c>
      <c r="H5" s="34" t="s">
        <v>40</v>
      </c>
      <c r="I5" s="34" t="s">
        <v>41</v>
      </c>
      <c r="J5" s="36" t="s">
        <v>42</v>
      </c>
      <c r="L5" s="75" t="s">
        <v>52</v>
      </c>
      <c r="M5" s="78" t="s">
        <v>35</v>
      </c>
      <c r="N5" s="34" t="s">
        <v>36</v>
      </c>
      <c r="O5" s="34" t="s">
        <v>37</v>
      </c>
      <c r="P5" s="34" t="s">
        <v>38</v>
      </c>
      <c r="Q5" s="34" t="s">
        <v>39</v>
      </c>
      <c r="R5" s="34" t="s">
        <v>40</v>
      </c>
      <c r="S5" s="34" t="s">
        <v>41</v>
      </c>
      <c r="T5" s="34" t="s">
        <v>42</v>
      </c>
      <c r="U5" s="36" t="s">
        <v>44</v>
      </c>
    </row>
    <row r="6" spans="1:21" ht="30" x14ac:dyDescent="0.25">
      <c r="A6" s="34">
        <v>2010</v>
      </c>
      <c r="B6" s="77" t="s">
        <v>47</v>
      </c>
      <c r="C6" s="30" t="s">
        <v>170</v>
      </c>
      <c r="D6" s="30" t="s">
        <v>171</v>
      </c>
      <c r="E6" s="30" t="s">
        <v>172</v>
      </c>
      <c r="F6" s="30" t="s">
        <v>173</v>
      </c>
      <c r="G6" s="30" t="s">
        <v>174</v>
      </c>
      <c r="H6" s="30" t="s">
        <v>175</v>
      </c>
      <c r="I6" s="30" t="s">
        <v>176</v>
      </c>
      <c r="J6" s="53" t="s">
        <v>177</v>
      </c>
      <c r="L6" s="45">
        <v>2010</v>
      </c>
      <c r="M6" s="77" t="s">
        <v>47</v>
      </c>
      <c r="N6" s="30" t="s">
        <v>47</v>
      </c>
      <c r="O6" s="30" t="s">
        <v>47</v>
      </c>
      <c r="P6" s="30" t="s">
        <v>256</v>
      </c>
      <c r="Q6" s="30" t="s">
        <v>257</v>
      </c>
      <c r="R6" s="30" t="s">
        <v>258</v>
      </c>
      <c r="S6" s="30" t="s">
        <v>259</v>
      </c>
      <c r="T6" s="30" t="s">
        <v>260</v>
      </c>
      <c r="U6" s="53" t="s">
        <v>47</v>
      </c>
    </row>
    <row r="7" spans="1:21" ht="30" x14ac:dyDescent="0.25">
      <c r="A7" s="34">
        <v>2011</v>
      </c>
      <c r="B7" s="77" t="s">
        <v>47</v>
      </c>
      <c r="C7" s="30" t="s">
        <v>178</v>
      </c>
      <c r="D7" s="30" t="s">
        <v>171</v>
      </c>
      <c r="E7" s="30" t="s">
        <v>179</v>
      </c>
      <c r="F7" s="30" t="s">
        <v>180</v>
      </c>
      <c r="G7" s="30" t="s">
        <v>181</v>
      </c>
      <c r="H7" s="30" t="s">
        <v>182</v>
      </c>
      <c r="I7" s="30" t="s">
        <v>183</v>
      </c>
      <c r="J7" s="53" t="s">
        <v>184</v>
      </c>
      <c r="L7" s="45">
        <v>2011</v>
      </c>
      <c r="M7" s="77" t="s">
        <v>47</v>
      </c>
      <c r="N7" s="30" t="s">
        <v>47</v>
      </c>
      <c r="O7" s="30" t="s">
        <v>178</v>
      </c>
      <c r="P7" s="30" t="s">
        <v>198</v>
      </c>
      <c r="Q7" s="30" t="s">
        <v>261</v>
      </c>
      <c r="R7" s="30" t="s">
        <v>262</v>
      </c>
      <c r="S7" s="30" t="s">
        <v>263</v>
      </c>
      <c r="T7" s="30" t="s">
        <v>264</v>
      </c>
      <c r="U7" s="53" t="s">
        <v>47</v>
      </c>
    </row>
    <row r="8" spans="1:21" ht="30" x14ac:dyDescent="0.25">
      <c r="A8" s="34">
        <v>2012</v>
      </c>
      <c r="B8" s="77" t="s">
        <v>47</v>
      </c>
      <c r="C8" s="30" t="s">
        <v>178</v>
      </c>
      <c r="D8" s="30" t="s">
        <v>185</v>
      </c>
      <c r="E8" s="30" t="s">
        <v>186</v>
      </c>
      <c r="F8" s="30" t="s">
        <v>187</v>
      </c>
      <c r="G8" s="30" t="s">
        <v>188</v>
      </c>
      <c r="H8" s="30" t="s">
        <v>189</v>
      </c>
      <c r="I8" s="30" t="s">
        <v>190</v>
      </c>
      <c r="J8" s="53" t="s">
        <v>191</v>
      </c>
      <c r="L8" s="45">
        <v>2012</v>
      </c>
      <c r="M8" s="77" t="s">
        <v>47</v>
      </c>
      <c r="N8" s="30" t="s">
        <v>47</v>
      </c>
      <c r="O8" s="30" t="s">
        <v>220</v>
      </c>
      <c r="P8" s="30" t="s">
        <v>265</v>
      </c>
      <c r="Q8" s="30" t="s">
        <v>266</v>
      </c>
      <c r="R8" s="30" t="s">
        <v>267</v>
      </c>
      <c r="S8" s="30" t="s">
        <v>268</v>
      </c>
      <c r="T8" s="30" t="s">
        <v>269</v>
      </c>
      <c r="U8" s="53" t="s">
        <v>47</v>
      </c>
    </row>
    <row r="9" spans="1:21" ht="30" x14ac:dyDescent="0.25">
      <c r="A9" s="34">
        <v>2013</v>
      </c>
      <c r="B9" s="77" t="s">
        <v>47</v>
      </c>
      <c r="C9" s="30" t="s">
        <v>171</v>
      </c>
      <c r="D9" s="30" t="s">
        <v>185</v>
      </c>
      <c r="E9" s="30" t="s">
        <v>192</v>
      </c>
      <c r="F9" s="30" t="s">
        <v>193</v>
      </c>
      <c r="G9" s="30" t="s">
        <v>194</v>
      </c>
      <c r="H9" s="30" t="s">
        <v>195</v>
      </c>
      <c r="I9" s="30" t="s">
        <v>196</v>
      </c>
      <c r="J9" s="53" t="s">
        <v>197</v>
      </c>
      <c r="L9" s="45">
        <v>2013</v>
      </c>
      <c r="M9" s="77" t="s">
        <v>47</v>
      </c>
      <c r="N9" s="30" t="s">
        <v>47</v>
      </c>
      <c r="O9" s="30" t="s">
        <v>220</v>
      </c>
      <c r="P9" s="30" t="s">
        <v>270</v>
      </c>
      <c r="Q9" s="30" t="s">
        <v>271</v>
      </c>
      <c r="R9" s="30" t="s">
        <v>272</v>
      </c>
      <c r="S9" s="30" t="s">
        <v>273</v>
      </c>
      <c r="T9" s="30" t="s">
        <v>274</v>
      </c>
      <c r="U9" s="53" t="s">
        <v>47</v>
      </c>
    </row>
    <row r="10" spans="1:21" ht="30" x14ac:dyDescent="0.25">
      <c r="A10" s="34">
        <v>2014</v>
      </c>
      <c r="B10" s="77" t="s">
        <v>178</v>
      </c>
      <c r="C10" s="30" t="s">
        <v>47</v>
      </c>
      <c r="D10" s="30" t="s">
        <v>198</v>
      </c>
      <c r="E10" s="30" t="s">
        <v>199</v>
      </c>
      <c r="F10" s="30" t="s">
        <v>200</v>
      </c>
      <c r="G10" s="30" t="s">
        <v>201</v>
      </c>
      <c r="H10" s="30" t="s">
        <v>202</v>
      </c>
      <c r="I10" s="30" t="s">
        <v>203</v>
      </c>
      <c r="J10" s="53" t="s">
        <v>204</v>
      </c>
      <c r="L10" s="45">
        <v>2014</v>
      </c>
      <c r="M10" s="77" t="s">
        <v>47</v>
      </c>
      <c r="N10" s="30" t="s">
        <v>178</v>
      </c>
      <c r="O10" s="30" t="s">
        <v>275</v>
      </c>
      <c r="P10" s="30" t="s">
        <v>276</v>
      </c>
      <c r="Q10" s="30" t="s">
        <v>277</v>
      </c>
      <c r="R10" s="30" t="s">
        <v>278</v>
      </c>
      <c r="S10" s="30" t="s">
        <v>279</v>
      </c>
      <c r="T10" s="30" t="s">
        <v>280</v>
      </c>
      <c r="U10" s="53" t="s">
        <v>125</v>
      </c>
    </row>
    <row r="11" spans="1:21" ht="30" x14ac:dyDescent="0.25">
      <c r="A11" s="34">
        <v>2015</v>
      </c>
      <c r="B11" s="77" t="s">
        <v>205</v>
      </c>
      <c r="C11" s="30" t="s">
        <v>178</v>
      </c>
      <c r="D11" s="30" t="s">
        <v>206</v>
      </c>
      <c r="E11" s="30" t="s">
        <v>207</v>
      </c>
      <c r="F11" s="30" t="s">
        <v>208</v>
      </c>
      <c r="G11" s="30" t="s">
        <v>209</v>
      </c>
      <c r="H11" s="30" t="s">
        <v>210</v>
      </c>
      <c r="I11" s="30" t="s">
        <v>211</v>
      </c>
      <c r="J11" s="53" t="s">
        <v>212</v>
      </c>
      <c r="L11" s="45">
        <v>2015</v>
      </c>
      <c r="M11" s="77" t="s">
        <v>47</v>
      </c>
      <c r="N11" s="30" t="s">
        <v>47</v>
      </c>
      <c r="O11" s="30" t="s">
        <v>47</v>
      </c>
      <c r="P11" s="30" t="s">
        <v>276</v>
      </c>
      <c r="Q11" s="30" t="s">
        <v>281</v>
      </c>
      <c r="R11" s="30" t="s">
        <v>282</v>
      </c>
      <c r="S11" s="30" t="s">
        <v>283</v>
      </c>
      <c r="T11" s="30" t="s">
        <v>284</v>
      </c>
      <c r="U11" s="53" t="s">
        <v>47</v>
      </c>
    </row>
    <row r="12" spans="1:21" ht="30" x14ac:dyDescent="0.25">
      <c r="A12" s="34">
        <v>2016</v>
      </c>
      <c r="B12" s="77" t="s">
        <v>205</v>
      </c>
      <c r="C12" s="30" t="s">
        <v>47</v>
      </c>
      <c r="D12" s="30" t="s">
        <v>213</v>
      </c>
      <c r="E12" s="30" t="s">
        <v>214</v>
      </c>
      <c r="F12" s="30" t="s">
        <v>215</v>
      </c>
      <c r="G12" s="30" t="s">
        <v>216</v>
      </c>
      <c r="H12" s="30" t="s">
        <v>217</v>
      </c>
      <c r="I12" s="30" t="s">
        <v>218</v>
      </c>
      <c r="J12" s="53" t="s">
        <v>219</v>
      </c>
      <c r="L12" s="45">
        <v>2016</v>
      </c>
      <c r="M12" s="77" t="s">
        <v>47</v>
      </c>
      <c r="N12" s="30" t="s">
        <v>47</v>
      </c>
      <c r="O12" s="30" t="s">
        <v>205</v>
      </c>
      <c r="P12" s="30" t="s">
        <v>206</v>
      </c>
      <c r="Q12" s="30" t="s">
        <v>285</v>
      </c>
      <c r="R12" s="30" t="s">
        <v>286</v>
      </c>
      <c r="S12" s="30" t="s">
        <v>287</v>
      </c>
      <c r="T12" s="30" t="s">
        <v>288</v>
      </c>
      <c r="U12" s="53" t="s">
        <v>125</v>
      </c>
    </row>
    <row r="13" spans="1:21" ht="30" x14ac:dyDescent="0.25">
      <c r="A13" s="34">
        <v>2017</v>
      </c>
      <c r="B13" s="77" t="s">
        <v>47</v>
      </c>
      <c r="C13" s="30" t="s">
        <v>220</v>
      </c>
      <c r="D13" s="30" t="s">
        <v>221</v>
      </c>
      <c r="E13" s="30" t="s">
        <v>222</v>
      </c>
      <c r="F13" s="30" t="s">
        <v>223</v>
      </c>
      <c r="G13" s="30" t="s">
        <v>224</v>
      </c>
      <c r="H13" s="30" t="s">
        <v>225</v>
      </c>
      <c r="I13" s="30" t="s">
        <v>226</v>
      </c>
      <c r="J13" s="53" t="s">
        <v>227</v>
      </c>
      <c r="L13" s="45">
        <v>2017</v>
      </c>
      <c r="M13" s="77" t="s">
        <v>47</v>
      </c>
      <c r="N13" s="30" t="s">
        <v>47</v>
      </c>
      <c r="O13" s="30" t="s">
        <v>220</v>
      </c>
      <c r="P13" s="30" t="s">
        <v>289</v>
      </c>
      <c r="Q13" s="30" t="s">
        <v>290</v>
      </c>
      <c r="R13" s="30" t="s">
        <v>291</v>
      </c>
      <c r="S13" s="30" t="s">
        <v>292</v>
      </c>
      <c r="T13" s="30" t="s">
        <v>293</v>
      </c>
      <c r="U13" s="53" t="s">
        <v>125</v>
      </c>
    </row>
    <row r="14" spans="1:21" ht="30" x14ac:dyDescent="0.25">
      <c r="A14" s="34">
        <v>2018</v>
      </c>
      <c r="B14" s="77" t="s">
        <v>47</v>
      </c>
      <c r="C14" s="30" t="s">
        <v>205</v>
      </c>
      <c r="D14" s="30" t="s">
        <v>228</v>
      </c>
      <c r="E14" s="30" t="s">
        <v>229</v>
      </c>
      <c r="F14" s="30" t="s">
        <v>230</v>
      </c>
      <c r="G14" s="30" t="s">
        <v>231</v>
      </c>
      <c r="H14" s="30" t="s">
        <v>232</v>
      </c>
      <c r="I14" s="30" t="s">
        <v>233</v>
      </c>
      <c r="J14" s="53" t="s">
        <v>234</v>
      </c>
      <c r="L14" s="45">
        <v>2018</v>
      </c>
      <c r="M14" s="77" t="s">
        <v>205</v>
      </c>
      <c r="N14" s="30" t="s">
        <v>248</v>
      </c>
      <c r="O14" s="30" t="s">
        <v>205</v>
      </c>
      <c r="P14" s="30" t="s">
        <v>294</v>
      </c>
      <c r="Q14" s="30" t="s">
        <v>295</v>
      </c>
      <c r="R14" s="30" t="s">
        <v>296</v>
      </c>
      <c r="S14" s="30" t="s">
        <v>297</v>
      </c>
      <c r="T14" s="30" t="s">
        <v>298</v>
      </c>
      <c r="U14" s="53" t="s">
        <v>47</v>
      </c>
    </row>
    <row r="15" spans="1:21" ht="30" x14ac:dyDescent="0.25">
      <c r="A15" s="34">
        <v>2019</v>
      </c>
      <c r="B15" s="77" t="s">
        <v>47</v>
      </c>
      <c r="C15" s="30" t="s">
        <v>47</v>
      </c>
      <c r="D15" s="30" t="s">
        <v>205</v>
      </c>
      <c r="E15" s="30" t="s">
        <v>235</v>
      </c>
      <c r="F15" s="30" t="s">
        <v>236</v>
      </c>
      <c r="G15" s="30" t="s">
        <v>237</v>
      </c>
      <c r="H15" s="30" t="s">
        <v>238</v>
      </c>
      <c r="I15" s="30" t="s">
        <v>239</v>
      </c>
      <c r="J15" s="53" t="s">
        <v>240</v>
      </c>
      <c r="L15" s="45">
        <v>2019</v>
      </c>
      <c r="M15" s="77" t="s">
        <v>47</v>
      </c>
      <c r="N15" s="30" t="s">
        <v>47</v>
      </c>
      <c r="O15" s="30" t="s">
        <v>205</v>
      </c>
      <c r="P15" s="30" t="s">
        <v>299</v>
      </c>
      <c r="Q15" s="30" t="s">
        <v>300</v>
      </c>
      <c r="R15" s="30" t="s">
        <v>301</v>
      </c>
      <c r="S15" s="30" t="s">
        <v>302</v>
      </c>
      <c r="T15" s="30" t="s">
        <v>303</v>
      </c>
      <c r="U15" s="53" t="s">
        <v>47</v>
      </c>
    </row>
    <row r="16" spans="1:21" ht="30" x14ac:dyDescent="0.25">
      <c r="A16" s="34">
        <v>2020</v>
      </c>
      <c r="B16" s="77" t="s">
        <v>205</v>
      </c>
      <c r="C16" s="30" t="s">
        <v>205</v>
      </c>
      <c r="D16" s="30" t="s">
        <v>241</v>
      </c>
      <c r="E16" s="30" t="s">
        <v>242</v>
      </c>
      <c r="F16" s="30" t="s">
        <v>243</v>
      </c>
      <c r="G16" s="30" t="s">
        <v>244</v>
      </c>
      <c r="H16" s="30" t="s">
        <v>245</v>
      </c>
      <c r="I16" s="30" t="s">
        <v>246</v>
      </c>
      <c r="J16" s="53" t="s">
        <v>247</v>
      </c>
      <c r="L16" s="45">
        <v>2020</v>
      </c>
      <c r="M16" s="77" t="s">
        <v>47</v>
      </c>
      <c r="N16" s="30" t="s">
        <v>47</v>
      </c>
      <c r="O16" s="30" t="s">
        <v>304</v>
      </c>
      <c r="P16" s="30" t="s">
        <v>305</v>
      </c>
      <c r="Q16" s="30" t="s">
        <v>306</v>
      </c>
      <c r="R16" s="30" t="s">
        <v>307</v>
      </c>
      <c r="S16" s="30" t="s">
        <v>308</v>
      </c>
      <c r="T16" s="30" t="s">
        <v>309</v>
      </c>
      <c r="U16" s="53" t="s">
        <v>47</v>
      </c>
    </row>
    <row r="17" spans="1:21" ht="30" x14ac:dyDescent="0.25">
      <c r="A17" s="37">
        <v>2021</v>
      </c>
      <c r="B17" s="79" t="s">
        <v>47</v>
      </c>
      <c r="C17" s="80" t="s">
        <v>248</v>
      </c>
      <c r="D17" s="80" t="s">
        <v>249</v>
      </c>
      <c r="E17" s="80" t="s">
        <v>250</v>
      </c>
      <c r="F17" s="80" t="s">
        <v>251</v>
      </c>
      <c r="G17" s="80" t="s">
        <v>252</v>
      </c>
      <c r="H17" s="80" t="s">
        <v>253</v>
      </c>
      <c r="I17" s="80" t="s">
        <v>254</v>
      </c>
      <c r="J17" s="81" t="s">
        <v>255</v>
      </c>
      <c r="L17" s="48">
        <v>2021</v>
      </c>
      <c r="M17" s="79" t="s">
        <v>47</v>
      </c>
      <c r="N17" s="80" t="s">
        <v>47</v>
      </c>
      <c r="O17" s="80" t="s">
        <v>310</v>
      </c>
      <c r="P17" s="80" t="s">
        <v>311</v>
      </c>
      <c r="Q17" s="80" t="s">
        <v>312</v>
      </c>
      <c r="R17" s="80" t="s">
        <v>313</v>
      </c>
      <c r="S17" s="80" t="s">
        <v>314</v>
      </c>
      <c r="T17" s="80" t="s">
        <v>315</v>
      </c>
      <c r="U17" s="81" t="s">
        <v>47</v>
      </c>
    </row>
    <row r="18" spans="1:21" ht="15" customHeight="1" x14ac:dyDescent="0.25">
      <c r="A18" s="100" t="s">
        <v>477</v>
      </c>
      <c r="B18" s="100"/>
      <c r="C18" s="100"/>
      <c r="D18" s="100"/>
      <c r="E18" s="100"/>
      <c r="F18" s="100"/>
      <c r="G18" s="100"/>
      <c r="H18" s="100"/>
      <c r="I18" s="100"/>
      <c r="J18" s="100"/>
      <c r="K18" s="100"/>
      <c r="L18" s="100"/>
      <c r="M18" s="100"/>
      <c r="N18" s="100"/>
      <c r="O18" s="100"/>
      <c r="P18" s="100"/>
      <c r="Q18" s="100"/>
      <c r="R18" s="100"/>
      <c r="S18" s="100"/>
      <c r="T18" s="100"/>
      <c r="U18" s="100"/>
    </row>
    <row r="19" spans="1:21" x14ac:dyDescent="0.25">
      <c r="A19" s="100"/>
      <c r="B19" s="100"/>
      <c r="C19" s="100"/>
      <c r="D19" s="100"/>
      <c r="E19" s="100"/>
      <c r="F19" s="100"/>
      <c r="G19" s="100"/>
      <c r="H19" s="100"/>
      <c r="I19" s="100"/>
      <c r="J19" s="100"/>
      <c r="K19" s="100"/>
      <c r="L19" s="100"/>
      <c r="M19" s="100"/>
      <c r="N19" s="100"/>
      <c r="O19" s="100"/>
      <c r="P19" s="100"/>
      <c r="Q19" s="100"/>
      <c r="R19" s="100"/>
      <c r="S19" s="100"/>
      <c r="T19" s="100"/>
      <c r="U19" s="100"/>
    </row>
    <row r="20" spans="1:21" x14ac:dyDescent="0.25">
      <c r="A20" s="100"/>
      <c r="B20" s="100"/>
      <c r="C20" s="100"/>
      <c r="D20" s="100"/>
      <c r="E20" s="100"/>
      <c r="F20" s="100"/>
      <c r="G20" s="100"/>
      <c r="H20" s="100"/>
      <c r="I20" s="100"/>
      <c r="J20" s="100"/>
      <c r="K20" s="100"/>
      <c r="L20" s="100"/>
      <c r="M20" s="100"/>
      <c r="N20" s="100"/>
      <c r="O20" s="100"/>
      <c r="P20" s="100"/>
      <c r="Q20" s="100"/>
      <c r="R20" s="100"/>
      <c r="S20" s="100"/>
      <c r="T20" s="100"/>
      <c r="U20" s="100"/>
    </row>
    <row r="21" spans="1:21" x14ac:dyDescent="0.25">
      <c r="A21" s="100"/>
      <c r="B21" s="100"/>
      <c r="C21" s="100"/>
      <c r="D21" s="100"/>
      <c r="E21" s="100"/>
      <c r="F21" s="100"/>
      <c r="G21" s="100"/>
      <c r="H21" s="100"/>
      <c r="I21" s="100"/>
      <c r="J21" s="100"/>
      <c r="K21" s="100"/>
      <c r="L21" s="100"/>
      <c r="M21" s="100"/>
      <c r="N21" s="100"/>
      <c r="O21" s="100"/>
      <c r="P21" s="100"/>
      <c r="Q21" s="100"/>
      <c r="R21" s="100"/>
      <c r="S21" s="100"/>
      <c r="T21" s="100"/>
      <c r="U21" s="100"/>
    </row>
  </sheetData>
  <mergeCells count="5">
    <mergeCell ref="A18:U21"/>
    <mergeCell ref="A3:J3"/>
    <mergeCell ref="L3:U3"/>
    <mergeCell ref="A1:U1"/>
    <mergeCell ref="A2:U2"/>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1F5EC-CB55-4DBC-92C9-F4DD6FFFD265}">
  <dimension ref="A1:I372"/>
  <sheetViews>
    <sheetView topLeftCell="A2" workbookViewId="0">
      <selection activeCell="I16" sqref="I16"/>
    </sheetView>
  </sheetViews>
  <sheetFormatPr defaultRowHeight="15" x14ac:dyDescent="0.25"/>
  <cols>
    <col min="1" max="1" width="12.42578125" customWidth="1"/>
    <col min="3" max="3" width="12.5703125" customWidth="1"/>
    <col min="4" max="4" width="9.5703125" customWidth="1"/>
    <col min="5" max="5" width="11" customWidth="1"/>
    <col min="6" max="6" width="13" customWidth="1"/>
    <col min="7" max="7" width="16.7109375" customWidth="1"/>
    <col min="8" max="8" width="17.28515625" customWidth="1"/>
  </cols>
  <sheetData>
    <row r="1" spans="1:9" x14ac:dyDescent="0.25">
      <c r="A1" t="s">
        <v>3</v>
      </c>
      <c r="B1" t="s">
        <v>1</v>
      </c>
      <c r="C1" t="s">
        <v>28</v>
      </c>
      <c r="D1" t="s">
        <v>29</v>
      </c>
      <c r="E1" t="s">
        <v>30</v>
      </c>
      <c r="F1" t="s">
        <v>32</v>
      </c>
      <c r="G1" t="s">
        <v>33</v>
      </c>
      <c r="H1" t="s">
        <v>34</v>
      </c>
      <c r="I1" t="s">
        <v>45</v>
      </c>
    </row>
    <row r="2" spans="1:9" x14ac:dyDescent="0.25">
      <c r="A2" t="s">
        <v>10</v>
      </c>
      <c r="B2">
        <v>2010</v>
      </c>
      <c r="C2" t="s">
        <v>38</v>
      </c>
      <c r="D2">
        <v>2</v>
      </c>
      <c r="E2">
        <v>0.2006018054</v>
      </c>
      <c r="F2">
        <v>0.53739422640000001</v>
      </c>
      <c r="G2">
        <v>0</v>
      </c>
      <c r="H2">
        <v>1.2821846255</v>
      </c>
      <c r="I2" t="str">
        <f>_xlfn.CONCAT("(",ROUND(d_age_data[[#This Row],[crude_Rate_CIL]],1),"-",ROUND(d_age_data[[#This Row],[crude_Rate_CIU]],1),")")</f>
        <v>(0-1.3)</v>
      </c>
    </row>
    <row r="3" spans="1:9" x14ac:dyDescent="0.25">
      <c r="A3" t="s">
        <v>17</v>
      </c>
      <c r="B3">
        <v>2010</v>
      </c>
      <c r="C3" t="s">
        <v>38</v>
      </c>
      <c r="D3">
        <v>1</v>
      </c>
      <c r="E3">
        <v>0.1003009027</v>
      </c>
      <c r="F3">
        <v>0.2686971132</v>
      </c>
      <c r="G3">
        <v>0</v>
      </c>
      <c r="H3">
        <v>0.79534345500000003</v>
      </c>
      <c r="I3" t="str">
        <f>_xlfn.CONCAT("(",ROUND(d_age_data[[#This Row],[crude_Rate_CIL]],1),"-",ROUND(d_age_data[[#This Row],[crude_Rate_CIU]],1),")")</f>
        <v>(0-0.8)</v>
      </c>
    </row>
    <row r="4" spans="1:9" x14ac:dyDescent="0.25">
      <c r="A4" t="s">
        <v>18</v>
      </c>
      <c r="B4">
        <v>2010</v>
      </c>
      <c r="C4" t="s">
        <v>38</v>
      </c>
      <c r="D4">
        <v>1</v>
      </c>
      <c r="E4">
        <v>0.1003009027</v>
      </c>
      <c r="F4">
        <v>0.2686971132</v>
      </c>
      <c r="G4">
        <v>0</v>
      </c>
      <c r="H4">
        <v>0.79534345500000003</v>
      </c>
      <c r="I4" t="str">
        <f>_xlfn.CONCAT("(",ROUND(d_age_data[[#This Row],[crude_Rate_CIL]],1),"-",ROUND(d_age_data[[#This Row],[crude_Rate_CIU]],1),")")</f>
        <v>(0-0.8)</v>
      </c>
    </row>
    <row r="5" spans="1:9" x14ac:dyDescent="0.25">
      <c r="A5" t="s">
        <v>21</v>
      </c>
      <c r="B5">
        <v>2010</v>
      </c>
      <c r="C5" t="s">
        <v>38</v>
      </c>
      <c r="D5">
        <v>4</v>
      </c>
      <c r="E5">
        <v>0.4012036108</v>
      </c>
      <c r="F5">
        <v>1.0747884527</v>
      </c>
      <c r="G5">
        <v>2.1495769099999999E-2</v>
      </c>
      <c r="H5">
        <v>2.1280811364000001</v>
      </c>
      <c r="I5" t="str">
        <f>_xlfn.CONCAT("(",ROUND(d_age_data[[#This Row],[crude_Rate_CIL]],1),"-",ROUND(d_age_data[[#This Row],[crude_Rate_CIU]],1),")")</f>
        <v>(0-2.1)</v>
      </c>
    </row>
    <row r="6" spans="1:9" x14ac:dyDescent="0.25">
      <c r="A6" t="s">
        <v>14</v>
      </c>
      <c r="B6">
        <v>2010</v>
      </c>
      <c r="C6" t="s">
        <v>39</v>
      </c>
      <c r="D6">
        <v>1</v>
      </c>
      <c r="E6">
        <v>0.1003009027</v>
      </c>
      <c r="F6">
        <v>0.32162767240000001</v>
      </c>
      <c r="G6">
        <v>0</v>
      </c>
      <c r="H6">
        <v>0.95201791030000005</v>
      </c>
      <c r="I6" t="str">
        <f>_xlfn.CONCAT("(",ROUND(d_age_data[[#This Row],[crude_Rate_CIL]],1),"-",ROUND(d_age_data[[#This Row],[crude_Rate_CIU]],1),")")</f>
        <v>(0-1)</v>
      </c>
    </row>
    <row r="7" spans="1:9" x14ac:dyDescent="0.25">
      <c r="A7" t="s">
        <v>20</v>
      </c>
      <c r="B7">
        <v>2010</v>
      </c>
      <c r="C7" t="s">
        <v>39</v>
      </c>
      <c r="D7">
        <v>1</v>
      </c>
      <c r="E7">
        <v>0.1003009027</v>
      </c>
      <c r="F7">
        <v>0.32162767240000001</v>
      </c>
      <c r="G7">
        <v>0</v>
      </c>
      <c r="H7">
        <v>0.95201791030000005</v>
      </c>
      <c r="I7" t="str">
        <f>_xlfn.CONCAT("(",ROUND(d_age_data[[#This Row],[crude_Rate_CIL]],1),"-",ROUND(d_age_data[[#This Row],[crude_Rate_CIU]],1),")")</f>
        <v>(0-1)</v>
      </c>
    </row>
    <row r="8" spans="1:9" x14ac:dyDescent="0.25">
      <c r="A8" t="s">
        <v>17</v>
      </c>
      <c r="B8">
        <v>2010</v>
      </c>
      <c r="C8" t="s">
        <v>39</v>
      </c>
      <c r="D8">
        <v>3</v>
      </c>
      <c r="E8">
        <v>0.30090270810000003</v>
      </c>
      <c r="F8">
        <v>0.96488301720000003</v>
      </c>
      <c r="G8">
        <v>0</v>
      </c>
      <c r="H8">
        <v>2.0567509379</v>
      </c>
      <c r="I8" t="str">
        <f>_xlfn.CONCAT("(",ROUND(d_age_data[[#This Row],[crude_Rate_CIL]],1),"-",ROUND(d_age_data[[#This Row],[crude_Rate_CIU]],1),")")</f>
        <v>(0-2.1)</v>
      </c>
    </row>
    <row r="9" spans="1:9" x14ac:dyDescent="0.25">
      <c r="A9" t="s">
        <v>10</v>
      </c>
      <c r="B9">
        <v>2010</v>
      </c>
      <c r="C9" t="s">
        <v>39</v>
      </c>
      <c r="D9">
        <v>6</v>
      </c>
      <c r="E9">
        <v>0.60180541620000005</v>
      </c>
      <c r="F9">
        <v>1.9297660344000001</v>
      </c>
      <c r="G9">
        <v>0.38563161270000001</v>
      </c>
      <c r="H9">
        <v>3.4739004561</v>
      </c>
      <c r="I9" t="str">
        <f>_xlfn.CONCAT("(",ROUND(d_age_data[[#This Row],[crude_Rate_CIL]],1),"-",ROUND(d_age_data[[#This Row],[crude_Rate_CIU]],1),")")</f>
        <v>(0.4-3.5)</v>
      </c>
    </row>
    <row r="10" spans="1:9" x14ac:dyDescent="0.25">
      <c r="A10" t="s">
        <v>18</v>
      </c>
      <c r="B10">
        <v>2010</v>
      </c>
      <c r="C10" t="s">
        <v>39</v>
      </c>
      <c r="D10">
        <v>4</v>
      </c>
      <c r="E10">
        <v>0.4012036108</v>
      </c>
      <c r="F10">
        <v>1.2865106896</v>
      </c>
      <c r="G10">
        <v>2.5730213799999999E-2</v>
      </c>
      <c r="H10">
        <v>2.5472911653999999</v>
      </c>
      <c r="I10" t="str">
        <f>_xlfn.CONCAT("(",ROUND(d_age_data[[#This Row],[crude_Rate_CIL]],1),"-",ROUND(d_age_data[[#This Row],[crude_Rate_CIU]],1),")")</f>
        <v>(0-2.5)</v>
      </c>
    </row>
    <row r="11" spans="1:9" x14ac:dyDescent="0.25">
      <c r="A11" t="s">
        <v>21</v>
      </c>
      <c r="B11">
        <v>2010</v>
      </c>
      <c r="C11" t="s">
        <v>39</v>
      </c>
      <c r="D11">
        <v>3</v>
      </c>
      <c r="E11">
        <v>0.30090270810000003</v>
      </c>
      <c r="F11">
        <v>0.96488301720000003</v>
      </c>
      <c r="G11">
        <v>0</v>
      </c>
      <c r="H11">
        <v>2.0567509379</v>
      </c>
      <c r="I11" t="str">
        <f>_xlfn.CONCAT("(",ROUND(d_age_data[[#This Row],[crude_Rate_CIL]],1),"-",ROUND(d_age_data[[#This Row],[crude_Rate_CIU]],1),")")</f>
        <v>(0-2.1)</v>
      </c>
    </row>
    <row r="12" spans="1:9" x14ac:dyDescent="0.25">
      <c r="A12" t="s">
        <v>21</v>
      </c>
      <c r="B12">
        <v>2010</v>
      </c>
      <c r="C12" t="s">
        <v>40</v>
      </c>
      <c r="D12">
        <v>6</v>
      </c>
      <c r="E12">
        <v>0.60180541620000005</v>
      </c>
      <c r="F12">
        <v>2.8969601163999998</v>
      </c>
      <c r="G12">
        <v>0.57890924690000001</v>
      </c>
      <c r="H12">
        <v>5.2150109860000002</v>
      </c>
      <c r="I12" t="str">
        <f>_xlfn.CONCAT("(",ROUND(d_age_data[[#This Row],[crude_Rate_CIL]],1),"-",ROUND(d_age_data[[#This Row],[crude_Rate_CIU]],1),")")</f>
        <v>(0.6-5.2)</v>
      </c>
    </row>
    <row r="13" spans="1:9" x14ac:dyDescent="0.25">
      <c r="A13" t="s">
        <v>18</v>
      </c>
      <c r="B13">
        <v>2010</v>
      </c>
      <c r="C13" t="s">
        <v>40</v>
      </c>
      <c r="D13">
        <v>3</v>
      </c>
      <c r="E13">
        <v>0.30090270810000003</v>
      </c>
      <c r="F13">
        <v>1.4484800581999999</v>
      </c>
      <c r="G13">
        <v>0</v>
      </c>
      <c r="H13">
        <v>3.0875895471999999</v>
      </c>
      <c r="I13" t="str">
        <f>_xlfn.CONCAT("(",ROUND(d_age_data[[#This Row],[crude_Rate_CIL]],1),"-",ROUND(d_age_data[[#This Row],[crude_Rate_CIU]],1),")")</f>
        <v>(0-3.1)</v>
      </c>
    </row>
    <row r="14" spans="1:9" x14ac:dyDescent="0.25">
      <c r="A14" t="s">
        <v>10</v>
      </c>
      <c r="B14">
        <v>2010</v>
      </c>
      <c r="C14" t="s">
        <v>40</v>
      </c>
      <c r="D14">
        <v>3</v>
      </c>
      <c r="E14">
        <v>0.30090270810000003</v>
      </c>
      <c r="F14">
        <v>1.4484800581999999</v>
      </c>
      <c r="G14">
        <v>0</v>
      </c>
      <c r="H14">
        <v>3.0875895471999999</v>
      </c>
      <c r="I14" t="str">
        <f>_xlfn.CONCAT("(",ROUND(d_age_data[[#This Row],[crude_Rate_CIL]],1),"-",ROUND(d_age_data[[#This Row],[crude_Rate_CIU]],1),")")</f>
        <v>(0-3.1)</v>
      </c>
    </row>
    <row r="15" spans="1:9" x14ac:dyDescent="0.25">
      <c r="A15" t="s">
        <v>10</v>
      </c>
      <c r="B15">
        <v>2010</v>
      </c>
      <c r="C15" t="s">
        <v>41</v>
      </c>
      <c r="D15">
        <v>5</v>
      </c>
      <c r="E15">
        <v>0.50150451350000003</v>
      </c>
      <c r="F15">
        <v>5.2233055636000003</v>
      </c>
      <c r="G15">
        <v>0.64487637109999996</v>
      </c>
      <c r="H15">
        <v>9.8017347561000001</v>
      </c>
      <c r="I15" t="str">
        <f>_xlfn.CONCAT("(",ROUND(d_age_data[[#This Row],[crude_Rate_CIL]],1),"-",ROUND(d_age_data[[#This Row],[crude_Rate_CIU]],1),")")</f>
        <v>(0.6-9.8)</v>
      </c>
    </row>
    <row r="16" spans="1:9" x14ac:dyDescent="0.25">
      <c r="A16" t="s">
        <v>21</v>
      </c>
      <c r="B16">
        <v>2010</v>
      </c>
      <c r="C16" t="s">
        <v>41</v>
      </c>
      <c r="D16">
        <v>3</v>
      </c>
      <c r="E16">
        <v>0.30090270810000003</v>
      </c>
      <c r="F16">
        <v>3.1339833381000002</v>
      </c>
      <c r="G16">
        <v>0</v>
      </c>
      <c r="H16">
        <v>6.6804193410000003</v>
      </c>
      <c r="I16" t="str">
        <f>_xlfn.CONCAT("(",ROUND(d_age_data[[#This Row],[crude_Rate_CIL]],1),"-",ROUND(d_age_data[[#This Row],[crude_Rate_CIU]],1),")")</f>
        <v>(0-6.7)</v>
      </c>
    </row>
    <row r="17" spans="1:9" x14ac:dyDescent="0.25">
      <c r="A17" t="s">
        <v>14</v>
      </c>
      <c r="B17">
        <v>2010</v>
      </c>
      <c r="C17" t="s">
        <v>41</v>
      </c>
      <c r="D17">
        <v>2</v>
      </c>
      <c r="E17">
        <v>0.2006018054</v>
      </c>
      <c r="F17">
        <v>2.0893222254000001</v>
      </c>
      <c r="G17">
        <v>0</v>
      </c>
      <c r="H17">
        <v>4.9849750962000003</v>
      </c>
      <c r="I17" t="str">
        <f>_xlfn.CONCAT("(",ROUND(d_age_data[[#This Row],[crude_Rate_CIL]],1),"-",ROUND(d_age_data[[#This Row],[crude_Rate_CIU]],1),")")</f>
        <v>(0-5)</v>
      </c>
    </row>
    <row r="18" spans="1:9" x14ac:dyDescent="0.25">
      <c r="A18" t="s">
        <v>16</v>
      </c>
      <c r="B18">
        <v>2010</v>
      </c>
      <c r="C18" t="s">
        <v>41</v>
      </c>
      <c r="D18">
        <v>1</v>
      </c>
      <c r="E18">
        <v>0.1003009027</v>
      </c>
      <c r="F18">
        <v>1.0446611127000001</v>
      </c>
      <c r="G18">
        <v>0</v>
      </c>
      <c r="H18">
        <v>3.0921968936000002</v>
      </c>
      <c r="I18" t="str">
        <f>_xlfn.CONCAT("(",ROUND(d_age_data[[#This Row],[crude_Rate_CIL]],1),"-",ROUND(d_age_data[[#This Row],[crude_Rate_CIU]],1),")")</f>
        <v>(0-3.1)</v>
      </c>
    </row>
    <row r="19" spans="1:9" x14ac:dyDescent="0.25">
      <c r="A19" t="s">
        <v>17</v>
      </c>
      <c r="B19">
        <v>2010</v>
      </c>
      <c r="C19" t="s">
        <v>41</v>
      </c>
      <c r="D19">
        <v>1</v>
      </c>
      <c r="E19">
        <v>0.1003009027</v>
      </c>
      <c r="F19">
        <v>1.0446611127000001</v>
      </c>
      <c r="G19">
        <v>0</v>
      </c>
      <c r="H19">
        <v>3.0921968936000002</v>
      </c>
      <c r="I19" t="str">
        <f>_xlfn.CONCAT("(",ROUND(d_age_data[[#This Row],[crude_Rate_CIL]],1),"-",ROUND(d_age_data[[#This Row],[crude_Rate_CIU]],1),")")</f>
        <v>(0-3.1)</v>
      </c>
    </row>
    <row r="20" spans="1:9" x14ac:dyDescent="0.25">
      <c r="A20" t="s">
        <v>10</v>
      </c>
      <c r="B20">
        <v>2010</v>
      </c>
      <c r="C20" t="s">
        <v>42</v>
      </c>
      <c r="D20">
        <v>1</v>
      </c>
      <c r="E20">
        <v>0.1003009027</v>
      </c>
      <c r="F20">
        <v>3.1298702990999998</v>
      </c>
      <c r="G20">
        <v>0</v>
      </c>
      <c r="H20">
        <v>9.2644160853000006</v>
      </c>
      <c r="I20" t="str">
        <f>_xlfn.CONCAT("(",ROUND(d_age_data[[#This Row],[crude_Rate_CIL]],1),"-",ROUND(d_age_data[[#This Row],[crude_Rate_CIU]],1),")")</f>
        <v>(0-9.3)</v>
      </c>
    </row>
    <row r="21" spans="1:9" x14ac:dyDescent="0.25">
      <c r="A21" t="s">
        <v>14</v>
      </c>
      <c r="B21">
        <v>2010</v>
      </c>
      <c r="C21" t="s">
        <v>42</v>
      </c>
      <c r="D21">
        <v>1</v>
      </c>
      <c r="E21">
        <v>0.1003009027</v>
      </c>
      <c r="F21">
        <v>3.1298702990999998</v>
      </c>
      <c r="G21">
        <v>0</v>
      </c>
      <c r="H21">
        <v>9.2644160853000006</v>
      </c>
      <c r="I21" t="str">
        <f>_xlfn.CONCAT("(",ROUND(d_age_data[[#This Row],[crude_Rate_CIL]],1),"-",ROUND(d_age_data[[#This Row],[crude_Rate_CIU]],1),")")</f>
        <v>(0-9.3)</v>
      </c>
    </row>
    <row r="22" spans="1:9" x14ac:dyDescent="0.25">
      <c r="A22" t="s">
        <v>21</v>
      </c>
      <c r="B22">
        <v>2010</v>
      </c>
      <c r="C22" t="s">
        <v>42</v>
      </c>
      <c r="D22">
        <v>1</v>
      </c>
      <c r="E22">
        <v>0.1003009027</v>
      </c>
      <c r="F22">
        <v>3.1298702990999998</v>
      </c>
      <c r="G22">
        <v>0</v>
      </c>
      <c r="H22">
        <v>9.2644160853000006</v>
      </c>
      <c r="I22" t="str">
        <f>_xlfn.CONCAT("(",ROUND(d_age_data[[#This Row],[crude_Rate_CIL]],1),"-",ROUND(d_age_data[[#This Row],[crude_Rate_CIU]],1),")")</f>
        <v>(0-9.3)</v>
      </c>
    </row>
    <row r="23" spans="1:9" x14ac:dyDescent="0.25">
      <c r="A23" t="s">
        <v>18</v>
      </c>
      <c r="B23">
        <v>2011</v>
      </c>
      <c r="C23" t="s">
        <v>37</v>
      </c>
      <c r="D23">
        <v>1</v>
      </c>
      <c r="E23">
        <v>0.1003009027</v>
      </c>
      <c r="F23">
        <v>0.25835180419999998</v>
      </c>
      <c r="G23">
        <v>0</v>
      </c>
      <c r="H23">
        <v>0.76472134059999997</v>
      </c>
      <c r="I23" t="str">
        <f>_xlfn.CONCAT("(",ROUND(d_age_data[[#This Row],[crude_Rate_CIL]],1),"-",ROUND(d_age_data[[#This Row],[crude_Rate_CIU]],1),")")</f>
        <v>(0-0.8)</v>
      </c>
    </row>
    <row r="24" spans="1:9" x14ac:dyDescent="0.25">
      <c r="A24" t="s">
        <v>22</v>
      </c>
      <c r="B24">
        <v>2011</v>
      </c>
      <c r="C24" t="s">
        <v>38</v>
      </c>
      <c r="D24">
        <v>1</v>
      </c>
      <c r="E24">
        <v>0.1003009027</v>
      </c>
      <c r="F24">
        <v>0.26798969839999998</v>
      </c>
      <c r="G24">
        <v>0</v>
      </c>
      <c r="H24">
        <v>0.79324950729999999</v>
      </c>
      <c r="I24" t="str">
        <f>_xlfn.CONCAT("(",ROUND(d_age_data[[#This Row],[crude_Rate_CIL]],1),"-",ROUND(d_age_data[[#This Row],[crude_Rate_CIU]],1),")")</f>
        <v>(0-0.8)</v>
      </c>
    </row>
    <row r="25" spans="1:9" x14ac:dyDescent="0.25">
      <c r="A25" t="s">
        <v>10</v>
      </c>
      <c r="B25">
        <v>2011</v>
      </c>
      <c r="C25" t="s">
        <v>38</v>
      </c>
      <c r="D25">
        <v>1</v>
      </c>
      <c r="E25">
        <v>0.1003009027</v>
      </c>
      <c r="F25">
        <v>0.26798969839999998</v>
      </c>
      <c r="G25">
        <v>0</v>
      </c>
      <c r="H25">
        <v>0.79324950729999999</v>
      </c>
      <c r="I25" t="str">
        <f>_xlfn.CONCAT("(",ROUND(d_age_data[[#This Row],[crude_Rate_CIL]],1),"-",ROUND(d_age_data[[#This Row],[crude_Rate_CIU]],1),")")</f>
        <v>(0-0.8)</v>
      </c>
    </row>
    <row r="26" spans="1:9" x14ac:dyDescent="0.25">
      <c r="A26" t="s">
        <v>18</v>
      </c>
      <c r="B26">
        <v>2011</v>
      </c>
      <c r="C26" t="s">
        <v>38</v>
      </c>
      <c r="D26">
        <v>2</v>
      </c>
      <c r="E26">
        <v>0.2006018054</v>
      </c>
      <c r="F26">
        <v>0.53597939679999995</v>
      </c>
      <c r="G26">
        <v>0</v>
      </c>
      <c r="H26">
        <v>1.2788089424</v>
      </c>
      <c r="I26" t="str">
        <f>_xlfn.CONCAT("(",ROUND(d_age_data[[#This Row],[crude_Rate_CIL]],1),"-",ROUND(d_age_data[[#This Row],[crude_Rate_CIU]],1),")")</f>
        <v>(0-1.3)</v>
      </c>
    </row>
    <row r="27" spans="1:9" x14ac:dyDescent="0.25">
      <c r="A27" t="s">
        <v>14</v>
      </c>
      <c r="B27">
        <v>2011</v>
      </c>
      <c r="C27" t="s">
        <v>38</v>
      </c>
      <c r="D27">
        <v>1</v>
      </c>
      <c r="E27">
        <v>0.1003009027</v>
      </c>
      <c r="F27">
        <v>0.26798969839999998</v>
      </c>
      <c r="G27">
        <v>0</v>
      </c>
      <c r="H27">
        <v>0.79324950729999999</v>
      </c>
      <c r="I27" t="str">
        <f>_xlfn.CONCAT("(",ROUND(d_age_data[[#This Row],[crude_Rate_CIL]],1),"-",ROUND(d_age_data[[#This Row],[crude_Rate_CIU]],1),")")</f>
        <v>(0-0.8)</v>
      </c>
    </row>
    <row r="28" spans="1:9" x14ac:dyDescent="0.25">
      <c r="A28" t="s">
        <v>21</v>
      </c>
      <c r="B28">
        <v>2011</v>
      </c>
      <c r="C28" t="s">
        <v>38</v>
      </c>
      <c r="D28">
        <v>1</v>
      </c>
      <c r="E28">
        <v>0.1003009027</v>
      </c>
      <c r="F28">
        <v>0.26798969839999998</v>
      </c>
      <c r="G28">
        <v>0</v>
      </c>
      <c r="H28">
        <v>0.79324950729999999</v>
      </c>
      <c r="I28" t="str">
        <f>_xlfn.CONCAT("(",ROUND(d_age_data[[#This Row],[crude_Rate_CIL]],1),"-",ROUND(d_age_data[[#This Row],[crude_Rate_CIU]],1),")")</f>
        <v>(0-0.8)</v>
      </c>
    </row>
    <row r="29" spans="1:9" x14ac:dyDescent="0.25">
      <c r="A29" t="s">
        <v>18</v>
      </c>
      <c r="B29">
        <v>2011</v>
      </c>
      <c r="C29" t="s">
        <v>39</v>
      </c>
      <c r="D29">
        <v>1</v>
      </c>
      <c r="E29">
        <v>0.1003009027</v>
      </c>
      <c r="F29">
        <v>0.31433922479999998</v>
      </c>
      <c r="G29">
        <v>0</v>
      </c>
      <c r="H29">
        <v>0.93044410550000001</v>
      </c>
      <c r="I29" t="str">
        <f>_xlfn.CONCAT("(",ROUND(d_age_data[[#This Row],[crude_Rate_CIL]],1),"-",ROUND(d_age_data[[#This Row],[crude_Rate_CIU]],1),")")</f>
        <v>(0-0.9)</v>
      </c>
    </row>
    <row r="30" spans="1:9" x14ac:dyDescent="0.25">
      <c r="A30" t="s">
        <v>21</v>
      </c>
      <c r="B30">
        <v>2011</v>
      </c>
      <c r="C30" t="s">
        <v>39</v>
      </c>
      <c r="D30">
        <v>3</v>
      </c>
      <c r="E30">
        <v>0.30090270810000003</v>
      </c>
      <c r="F30">
        <v>0.94301767449999996</v>
      </c>
      <c r="G30">
        <v>0</v>
      </c>
      <c r="H30">
        <v>2.0101426305999999</v>
      </c>
      <c r="I30" t="str">
        <f>_xlfn.CONCAT("(",ROUND(d_age_data[[#This Row],[crude_Rate_CIL]],1),"-",ROUND(d_age_data[[#This Row],[crude_Rate_CIU]],1),")")</f>
        <v>(0-2)</v>
      </c>
    </row>
    <row r="31" spans="1:9" x14ac:dyDescent="0.25">
      <c r="A31" t="s">
        <v>12</v>
      </c>
      <c r="B31">
        <v>2011</v>
      </c>
      <c r="C31" t="s">
        <v>39</v>
      </c>
      <c r="D31">
        <v>1</v>
      </c>
      <c r="E31">
        <v>0.1003009027</v>
      </c>
      <c r="F31">
        <v>0.31433922479999998</v>
      </c>
      <c r="G31">
        <v>0</v>
      </c>
      <c r="H31">
        <v>0.93044410550000001</v>
      </c>
      <c r="I31" t="str">
        <f>_xlfn.CONCAT("(",ROUND(d_age_data[[#This Row],[crude_Rate_CIL]],1),"-",ROUND(d_age_data[[#This Row],[crude_Rate_CIU]],1),")")</f>
        <v>(0-0.9)</v>
      </c>
    </row>
    <row r="32" spans="1:9" x14ac:dyDescent="0.25">
      <c r="A32" t="s">
        <v>20</v>
      </c>
      <c r="B32">
        <v>2011</v>
      </c>
      <c r="C32" t="s">
        <v>39</v>
      </c>
      <c r="D32">
        <v>1</v>
      </c>
      <c r="E32">
        <v>0.1003009027</v>
      </c>
      <c r="F32">
        <v>0.31433922479999998</v>
      </c>
      <c r="G32">
        <v>0</v>
      </c>
      <c r="H32">
        <v>0.93044410550000001</v>
      </c>
      <c r="I32" t="str">
        <f>_xlfn.CONCAT("(",ROUND(d_age_data[[#This Row],[crude_Rate_CIL]],1),"-",ROUND(d_age_data[[#This Row],[crude_Rate_CIU]],1),")")</f>
        <v>(0-0.9)</v>
      </c>
    </row>
    <row r="33" spans="1:9" x14ac:dyDescent="0.25">
      <c r="A33" t="s">
        <v>10</v>
      </c>
      <c r="B33">
        <v>2011</v>
      </c>
      <c r="C33" t="s">
        <v>39</v>
      </c>
      <c r="D33">
        <v>5</v>
      </c>
      <c r="E33">
        <v>0.50150451350000003</v>
      </c>
      <c r="F33">
        <v>1.5716961241</v>
      </c>
      <c r="G33">
        <v>0.1940437297</v>
      </c>
      <c r="H33">
        <v>2.9493485185999999</v>
      </c>
      <c r="I33" t="str">
        <f>_xlfn.CONCAT("(",ROUND(d_age_data[[#This Row],[crude_Rate_CIL]],1),"-",ROUND(d_age_data[[#This Row],[crude_Rate_CIU]],1),")")</f>
        <v>(0.2-2.9)</v>
      </c>
    </row>
    <row r="34" spans="1:9" x14ac:dyDescent="0.25">
      <c r="A34" t="s">
        <v>17</v>
      </c>
      <c r="B34">
        <v>2011</v>
      </c>
      <c r="C34" t="s">
        <v>39</v>
      </c>
      <c r="D34">
        <v>4</v>
      </c>
      <c r="E34">
        <v>0.4012036108</v>
      </c>
      <c r="F34">
        <v>1.2573568992999999</v>
      </c>
      <c r="G34">
        <v>2.5147137999999999E-2</v>
      </c>
      <c r="H34">
        <v>2.4895666607</v>
      </c>
      <c r="I34" t="str">
        <f>_xlfn.CONCAT("(",ROUND(d_age_data[[#This Row],[crude_Rate_CIL]],1),"-",ROUND(d_age_data[[#This Row],[crude_Rate_CIU]],1),")")</f>
        <v>(0-2.5)</v>
      </c>
    </row>
    <row r="35" spans="1:9" x14ac:dyDescent="0.25">
      <c r="A35" t="s">
        <v>16</v>
      </c>
      <c r="B35">
        <v>2011</v>
      </c>
      <c r="C35" t="s">
        <v>39</v>
      </c>
      <c r="D35">
        <v>2</v>
      </c>
      <c r="E35">
        <v>0.2006018054</v>
      </c>
      <c r="F35">
        <v>0.62867844969999997</v>
      </c>
      <c r="G35">
        <v>0</v>
      </c>
      <c r="H35">
        <v>1.4999823277</v>
      </c>
      <c r="I35" t="str">
        <f>_xlfn.CONCAT("(",ROUND(d_age_data[[#This Row],[crude_Rate_CIL]],1),"-",ROUND(d_age_data[[#This Row],[crude_Rate_CIU]],1),")")</f>
        <v>(0-1.5)</v>
      </c>
    </row>
    <row r="36" spans="1:9" x14ac:dyDescent="0.25">
      <c r="A36" t="s">
        <v>22</v>
      </c>
      <c r="B36">
        <v>2011</v>
      </c>
      <c r="C36" t="s">
        <v>40</v>
      </c>
      <c r="D36">
        <v>1</v>
      </c>
      <c r="E36">
        <v>0.1003009027</v>
      </c>
      <c r="F36">
        <v>0.47105025569999998</v>
      </c>
      <c r="G36">
        <v>0</v>
      </c>
      <c r="H36">
        <v>1.3943087568999999</v>
      </c>
      <c r="I36" t="str">
        <f>_xlfn.CONCAT("(",ROUND(d_age_data[[#This Row],[crude_Rate_CIL]],1),"-",ROUND(d_age_data[[#This Row],[crude_Rate_CIU]],1),")")</f>
        <v>(0-1.4)</v>
      </c>
    </row>
    <row r="37" spans="1:9" x14ac:dyDescent="0.25">
      <c r="A37" t="s">
        <v>10</v>
      </c>
      <c r="B37">
        <v>2011</v>
      </c>
      <c r="C37" t="s">
        <v>40</v>
      </c>
      <c r="D37">
        <v>6</v>
      </c>
      <c r="E37">
        <v>0.60180541620000005</v>
      </c>
      <c r="F37">
        <v>2.8263015342000002</v>
      </c>
      <c r="G37">
        <v>0.56478930559999996</v>
      </c>
      <c r="H37">
        <v>5.0878137626999997</v>
      </c>
      <c r="I37" t="str">
        <f>_xlfn.CONCAT("(",ROUND(d_age_data[[#This Row],[crude_Rate_CIL]],1),"-",ROUND(d_age_data[[#This Row],[crude_Rate_CIU]],1),")")</f>
        <v>(0.6-5.1)</v>
      </c>
    </row>
    <row r="38" spans="1:9" x14ac:dyDescent="0.25">
      <c r="A38" t="s">
        <v>18</v>
      </c>
      <c r="B38">
        <v>2011</v>
      </c>
      <c r="C38" t="s">
        <v>40</v>
      </c>
      <c r="D38">
        <v>2</v>
      </c>
      <c r="E38">
        <v>0.2006018054</v>
      </c>
      <c r="F38">
        <v>0.94210051139999995</v>
      </c>
      <c r="G38">
        <v>0</v>
      </c>
      <c r="H38">
        <v>2.2477852053</v>
      </c>
      <c r="I38" t="str">
        <f>_xlfn.CONCAT("(",ROUND(d_age_data[[#This Row],[crude_Rate_CIL]],1),"-",ROUND(d_age_data[[#This Row],[crude_Rate_CIU]],1),")")</f>
        <v>(0-2.2)</v>
      </c>
    </row>
    <row r="39" spans="1:9" x14ac:dyDescent="0.25">
      <c r="A39" t="s">
        <v>21</v>
      </c>
      <c r="B39">
        <v>2011</v>
      </c>
      <c r="C39" t="s">
        <v>40</v>
      </c>
      <c r="D39">
        <v>1</v>
      </c>
      <c r="E39">
        <v>0.1003009027</v>
      </c>
      <c r="F39">
        <v>0.47105025569999998</v>
      </c>
      <c r="G39">
        <v>0</v>
      </c>
      <c r="H39">
        <v>1.3943087568999999</v>
      </c>
      <c r="I39" t="str">
        <f>_xlfn.CONCAT("(",ROUND(d_age_data[[#This Row],[crude_Rate_CIL]],1),"-",ROUND(d_age_data[[#This Row],[crude_Rate_CIU]],1),")")</f>
        <v>(0-1.4)</v>
      </c>
    </row>
    <row r="40" spans="1:9" x14ac:dyDescent="0.25">
      <c r="A40" t="s">
        <v>17</v>
      </c>
      <c r="B40">
        <v>2011</v>
      </c>
      <c r="C40" t="s">
        <v>41</v>
      </c>
      <c r="D40">
        <v>3</v>
      </c>
      <c r="E40">
        <v>0.30090270810000003</v>
      </c>
      <c r="F40">
        <v>3.0075880326000002</v>
      </c>
      <c r="G40">
        <v>0</v>
      </c>
      <c r="H40">
        <v>6.4109942826999999</v>
      </c>
      <c r="I40" t="str">
        <f>_xlfn.CONCAT("(",ROUND(d_age_data[[#This Row],[crude_Rate_CIL]],1),"-",ROUND(d_age_data[[#This Row],[crude_Rate_CIU]],1),")")</f>
        <v>(0-6.4)</v>
      </c>
    </row>
    <row r="41" spans="1:9" x14ac:dyDescent="0.25">
      <c r="A41" t="s">
        <v>16</v>
      </c>
      <c r="B41">
        <v>2011</v>
      </c>
      <c r="C41" t="s">
        <v>41</v>
      </c>
      <c r="D41">
        <v>1</v>
      </c>
      <c r="E41">
        <v>0.1003009027</v>
      </c>
      <c r="F41">
        <v>1.0025293442000001</v>
      </c>
      <c r="G41">
        <v>0</v>
      </c>
      <c r="H41">
        <v>2.9674868588000001</v>
      </c>
      <c r="I41" t="str">
        <f>_xlfn.CONCAT("(",ROUND(d_age_data[[#This Row],[crude_Rate_CIL]],1),"-",ROUND(d_age_data[[#This Row],[crude_Rate_CIU]],1),")")</f>
        <v>(0-3)</v>
      </c>
    </row>
    <row r="42" spans="1:9" x14ac:dyDescent="0.25">
      <c r="A42" t="s">
        <v>10</v>
      </c>
      <c r="B42">
        <v>2011</v>
      </c>
      <c r="C42" t="s">
        <v>41</v>
      </c>
      <c r="D42">
        <v>3</v>
      </c>
      <c r="E42">
        <v>0.30090270810000003</v>
      </c>
      <c r="F42">
        <v>3.0075880326000002</v>
      </c>
      <c r="G42">
        <v>0</v>
      </c>
      <c r="H42">
        <v>6.4109942826999999</v>
      </c>
      <c r="I42" t="str">
        <f>_xlfn.CONCAT("(",ROUND(d_age_data[[#This Row],[crude_Rate_CIL]],1),"-",ROUND(d_age_data[[#This Row],[crude_Rate_CIU]],1),")")</f>
        <v>(0-6.4)</v>
      </c>
    </row>
    <row r="43" spans="1:9" x14ac:dyDescent="0.25">
      <c r="A43" t="s">
        <v>14</v>
      </c>
      <c r="B43">
        <v>2011</v>
      </c>
      <c r="C43" t="s">
        <v>41</v>
      </c>
      <c r="D43">
        <v>2</v>
      </c>
      <c r="E43">
        <v>0.2006018054</v>
      </c>
      <c r="F43">
        <v>2.0050586884000001</v>
      </c>
      <c r="G43">
        <v>0</v>
      </c>
      <c r="H43">
        <v>4.7839282551000002</v>
      </c>
      <c r="I43" t="str">
        <f>_xlfn.CONCAT("(",ROUND(d_age_data[[#This Row],[crude_Rate_CIL]],1),"-",ROUND(d_age_data[[#This Row],[crude_Rate_CIU]],1),")")</f>
        <v>(0-4.8)</v>
      </c>
    </row>
    <row r="44" spans="1:9" x14ac:dyDescent="0.25">
      <c r="A44" t="s">
        <v>20</v>
      </c>
      <c r="B44">
        <v>2011</v>
      </c>
      <c r="C44" t="s">
        <v>41</v>
      </c>
      <c r="D44">
        <v>1</v>
      </c>
      <c r="E44">
        <v>0.1003009027</v>
      </c>
      <c r="F44">
        <v>1.0025293442000001</v>
      </c>
      <c r="G44">
        <v>0</v>
      </c>
      <c r="H44">
        <v>2.9674868588000001</v>
      </c>
      <c r="I44" t="str">
        <f>_xlfn.CONCAT("(",ROUND(d_age_data[[#This Row],[crude_Rate_CIL]],1),"-",ROUND(d_age_data[[#This Row],[crude_Rate_CIU]],1),")")</f>
        <v>(0-3)</v>
      </c>
    </row>
    <row r="45" spans="1:9" x14ac:dyDescent="0.25">
      <c r="A45" t="s">
        <v>21</v>
      </c>
      <c r="B45">
        <v>2011</v>
      </c>
      <c r="C45" t="s">
        <v>41</v>
      </c>
      <c r="D45">
        <v>6</v>
      </c>
      <c r="E45">
        <v>0.60180541620000005</v>
      </c>
      <c r="F45">
        <v>6.0151760652000004</v>
      </c>
      <c r="G45">
        <v>1.2020327880999999</v>
      </c>
      <c r="H45">
        <v>10.828319342</v>
      </c>
      <c r="I45" t="str">
        <f>_xlfn.CONCAT("(",ROUND(d_age_data[[#This Row],[crude_Rate_CIL]],1),"-",ROUND(d_age_data[[#This Row],[crude_Rate_CIU]],1),")")</f>
        <v>(1.2-10.8)</v>
      </c>
    </row>
    <row r="46" spans="1:9" x14ac:dyDescent="0.25">
      <c r="A46" t="s">
        <v>18</v>
      </c>
      <c r="B46">
        <v>2011</v>
      </c>
      <c r="C46" t="s">
        <v>41</v>
      </c>
      <c r="D46">
        <v>2</v>
      </c>
      <c r="E46">
        <v>0.2006018054</v>
      </c>
      <c r="F46">
        <v>2.0050586884000001</v>
      </c>
      <c r="G46">
        <v>0</v>
      </c>
      <c r="H46">
        <v>4.7839282551000002</v>
      </c>
      <c r="I46" t="str">
        <f>_xlfn.CONCAT("(",ROUND(d_age_data[[#This Row],[crude_Rate_CIL]],1),"-",ROUND(d_age_data[[#This Row],[crude_Rate_CIU]],1),")")</f>
        <v>(0-4.8)</v>
      </c>
    </row>
    <row r="47" spans="1:9" x14ac:dyDescent="0.25">
      <c r="A47" t="s">
        <v>17</v>
      </c>
      <c r="B47">
        <v>2011</v>
      </c>
      <c r="C47" t="s">
        <v>42</v>
      </c>
      <c r="D47">
        <v>2</v>
      </c>
      <c r="E47">
        <v>0.2006018054</v>
      </c>
      <c r="F47">
        <v>5.9851220985999998</v>
      </c>
      <c r="G47">
        <v>0</v>
      </c>
      <c r="H47">
        <v>14.280078125999999</v>
      </c>
      <c r="I47" t="str">
        <f>_xlfn.CONCAT("(",ROUND(d_age_data[[#This Row],[crude_Rate_CIL]],1),"-",ROUND(d_age_data[[#This Row],[crude_Rate_CIU]],1),")")</f>
        <v>(0-14.3)</v>
      </c>
    </row>
    <row r="48" spans="1:9" x14ac:dyDescent="0.25">
      <c r="A48" t="s">
        <v>14</v>
      </c>
      <c r="B48">
        <v>2011</v>
      </c>
      <c r="C48" t="s">
        <v>42</v>
      </c>
      <c r="D48">
        <v>2</v>
      </c>
      <c r="E48">
        <v>0.2006018054</v>
      </c>
      <c r="F48">
        <v>5.9851220985999998</v>
      </c>
      <c r="G48">
        <v>0</v>
      </c>
      <c r="H48">
        <v>14.280078125999999</v>
      </c>
      <c r="I48" t="str">
        <f>_xlfn.CONCAT("(",ROUND(d_age_data[[#This Row],[crude_Rate_CIL]],1),"-",ROUND(d_age_data[[#This Row],[crude_Rate_CIU]],1),")")</f>
        <v>(0-14.3)</v>
      </c>
    </row>
    <row r="49" spans="1:9" x14ac:dyDescent="0.25">
      <c r="A49" t="s">
        <v>21</v>
      </c>
      <c r="B49">
        <v>2011</v>
      </c>
      <c r="C49" t="s">
        <v>42</v>
      </c>
      <c r="D49">
        <v>1</v>
      </c>
      <c r="E49">
        <v>0.1003009027</v>
      </c>
      <c r="F49">
        <v>2.9925610492999999</v>
      </c>
      <c r="G49">
        <v>0</v>
      </c>
      <c r="H49">
        <v>8.8579807058999993</v>
      </c>
      <c r="I49" t="str">
        <f>_xlfn.CONCAT("(",ROUND(d_age_data[[#This Row],[crude_Rate_CIL]],1),"-",ROUND(d_age_data[[#This Row],[crude_Rate_CIU]],1),")")</f>
        <v>(0-8.9)</v>
      </c>
    </row>
    <row r="50" spans="1:9" x14ac:dyDescent="0.25">
      <c r="A50" t="s">
        <v>22</v>
      </c>
      <c r="B50">
        <v>2012</v>
      </c>
      <c r="C50" t="s">
        <v>35</v>
      </c>
      <c r="D50">
        <v>1</v>
      </c>
      <c r="E50">
        <v>0.1003009027</v>
      </c>
      <c r="F50">
        <v>0.271196241</v>
      </c>
      <c r="G50">
        <v>0</v>
      </c>
      <c r="H50">
        <v>0.80274087329999999</v>
      </c>
      <c r="I50" t="str">
        <f>_xlfn.CONCAT("(",ROUND(d_age_data[[#This Row],[crude_Rate_CIL]],1),"-",ROUND(d_age_data[[#This Row],[crude_Rate_CIU]],1),")")</f>
        <v>(0-0.8)</v>
      </c>
    </row>
    <row r="51" spans="1:9" x14ac:dyDescent="0.25">
      <c r="A51" t="s">
        <v>21</v>
      </c>
      <c r="B51">
        <v>2012</v>
      </c>
      <c r="C51" t="s">
        <v>37</v>
      </c>
      <c r="D51">
        <v>1</v>
      </c>
      <c r="E51">
        <v>0.1003009027</v>
      </c>
      <c r="F51">
        <v>0.25659096460000003</v>
      </c>
      <c r="G51">
        <v>0</v>
      </c>
      <c r="H51">
        <v>0.75950925520000001</v>
      </c>
      <c r="I51" t="str">
        <f>_xlfn.CONCAT("(",ROUND(d_age_data[[#This Row],[crude_Rate_CIL]],1),"-",ROUND(d_age_data[[#This Row],[crude_Rate_CIU]],1),")")</f>
        <v>(0-0.8)</v>
      </c>
    </row>
    <row r="52" spans="1:9" x14ac:dyDescent="0.25">
      <c r="A52" t="s">
        <v>10</v>
      </c>
      <c r="B52">
        <v>2012</v>
      </c>
      <c r="C52" t="s">
        <v>37</v>
      </c>
      <c r="D52">
        <v>1</v>
      </c>
      <c r="E52">
        <v>0.1003009027</v>
      </c>
      <c r="F52">
        <v>0.25659096460000003</v>
      </c>
      <c r="G52">
        <v>0</v>
      </c>
      <c r="H52">
        <v>0.75950925520000001</v>
      </c>
      <c r="I52" t="str">
        <f>_xlfn.CONCAT("(",ROUND(d_age_data[[#This Row],[crude_Rate_CIL]],1),"-",ROUND(d_age_data[[#This Row],[crude_Rate_CIU]],1),")")</f>
        <v>(0-0.8)</v>
      </c>
    </row>
    <row r="53" spans="1:9" x14ac:dyDescent="0.25">
      <c r="A53" t="s">
        <v>10</v>
      </c>
      <c r="B53">
        <v>2012</v>
      </c>
      <c r="C53" t="s">
        <v>38</v>
      </c>
      <c r="D53">
        <v>2</v>
      </c>
      <c r="E53">
        <v>0.2006018054</v>
      </c>
      <c r="F53">
        <v>0.53305314930000003</v>
      </c>
      <c r="G53">
        <v>0</v>
      </c>
      <c r="H53">
        <v>1.2718271225</v>
      </c>
      <c r="I53" t="str">
        <f>_xlfn.CONCAT("(",ROUND(d_age_data[[#This Row],[crude_Rate_CIL]],1),"-",ROUND(d_age_data[[#This Row],[crude_Rate_CIU]],1),")")</f>
        <v>(0-1.3)</v>
      </c>
    </row>
    <row r="54" spans="1:9" x14ac:dyDescent="0.25">
      <c r="A54" t="s">
        <v>18</v>
      </c>
      <c r="B54">
        <v>2012</v>
      </c>
      <c r="C54" t="s">
        <v>38</v>
      </c>
      <c r="D54">
        <v>1</v>
      </c>
      <c r="E54">
        <v>0.1003009027</v>
      </c>
      <c r="F54">
        <v>0.26652657460000001</v>
      </c>
      <c r="G54">
        <v>0</v>
      </c>
      <c r="H54">
        <v>0.78891866089999996</v>
      </c>
      <c r="I54" t="str">
        <f>_xlfn.CONCAT("(",ROUND(d_age_data[[#This Row],[crude_Rate_CIL]],1),"-",ROUND(d_age_data[[#This Row],[crude_Rate_CIU]],1),")")</f>
        <v>(0-0.8)</v>
      </c>
    </row>
    <row r="55" spans="1:9" x14ac:dyDescent="0.25">
      <c r="A55" t="s">
        <v>14</v>
      </c>
      <c r="B55">
        <v>2012</v>
      </c>
      <c r="C55" t="s">
        <v>39</v>
      </c>
      <c r="D55">
        <v>1</v>
      </c>
      <c r="E55">
        <v>0.1003009027</v>
      </c>
      <c r="F55">
        <v>0.30924356580000001</v>
      </c>
      <c r="G55">
        <v>0</v>
      </c>
      <c r="H55">
        <v>0.91536095480000002</v>
      </c>
      <c r="I55" t="str">
        <f>_xlfn.CONCAT("(",ROUND(d_age_data[[#This Row],[crude_Rate_CIL]],1),"-",ROUND(d_age_data[[#This Row],[crude_Rate_CIU]],1),")")</f>
        <v>(0-0.9)</v>
      </c>
    </row>
    <row r="56" spans="1:9" x14ac:dyDescent="0.25">
      <c r="A56" t="s">
        <v>18</v>
      </c>
      <c r="B56">
        <v>2012</v>
      </c>
      <c r="C56" t="s">
        <v>39</v>
      </c>
      <c r="D56">
        <v>2</v>
      </c>
      <c r="E56">
        <v>0.2006018054</v>
      </c>
      <c r="F56">
        <v>0.61848713160000002</v>
      </c>
      <c r="G56">
        <v>0</v>
      </c>
      <c r="H56">
        <v>1.4756665633999999</v>
      </c>
      <c r="I56" t="str">
        <f>_xlfn.CONCAT("(",ROUND(d_age_data[[#This Row],[crude_Rate_CIL]],1),"-",ROUND(d_age_data[[#This Row],[crude_Rate_CIU]],1),")")</f>
        <v>(0-1.5)</v>
      </c>
    </row>
    <row r="57" spans="1:9" x14ac:dyDescent="0.25">
      <c r="A57" t="s">
        <v>22</v>
      </c>
      <c r="B57">
        <v>2012</v>
      </c>
      <c r="C57" t="s">
        <v>39</v>
      </c>
      <c r="D57">
        <v>1</v>
      </c>
      <c r="E57">
        <v>0.1003009027</v>
      </c>
      <c r="F57">
        <v>0.30924356580000001</v>
      </c>
      <c r="G57">
        <v>0</v>
      </c>
      <c r="H57">
        <v>0.91536095480000002</v>
      </c>
      <c r="I57" t="str">
        <f>_xlfn.CONCAT("(",ROUND(d_age_data[[#This Row],[crude_Rate_CIL]],1),"-",ROUND(d_age_data[[#This Row],[crude_Rate_CIU]],1),")")</f>
        <v>(0-0.9)</v>
      </c>
    </row>
    <row r="58" spans="1:9" x14ac:dyDescent="0.25">
      <c r="A58" t="s">
        <v>10</v>
      </c>
      <c r="B58">
        <v>2012</v>
      </c>
      <c r="C58" t="s">
        <v>39</v>
      </c>
      <c r="D58">
        <v>8</v>
      </c>
      <c r="E58">
        <v>0.80240722170000001</v>
      </c>
      <c r="F58">
        <v>2.4739485264000001</v>
      </c>
      <c r="G58">
        <v>0.75958966260000005</v>
      </c>
      <c r="H58">
        <v>4.1883073901000003</v>
      </c>
      <c r="I58" t="str">
        <f>_xlfn.CONCAT("(",ROUND(d_age_data[[#This Row],[crude_Rate_CIL]],1),"-",ROUND(d_age_data[[#This Row],[crude_Rate_CIU]],1),")")</f>
        <v>(0.8-4.2)</v>
      </c>
    </row>
    <row r="59" spans="1:9" x14ac:dyDescent="0.25">
      <c r="A59" t="s">
        <v>11</v>
      </c>
      <c r="B59">
        <v>2012</v>
      </c>
      <c r="C59" t="s">
        <v>39</v>
      </c>
      <c r="D59">
        <v>1</v>
      </c>
      <c r="E59">
        <v>0.1003009027</v>
      </c>
      <c r="F59">
        <v>0.30924356580000001</v>
      </c>
      <c r="G59">
        <v>0</v>
      </c>
      <c r="H59">
        <v>0.91536095480000002</v>
      </c>
      <c r="I59" t="str">
        <f>_xlfn.CONCAT("(",ROUND(d_age_data[[#This Row],[crude_Rate_CIL]],1),"-",ROUND(d_age_data[[#This Row],[crude_Rate_CIU]],1),")")</f>
        <v>(0-0.9)</v>
      </c>
    </row>
    <row r="60" spans="1:9" x14ac:dyDescent="0.25">
      <c r="A60" t="s">
        <v>17</v>
      </c>
      <c r="B60">
        <v>2012</v>
      </c>
      <c r="C60" t="s">
        <v>39</v>
      </c>
      <c r="D60">
        <v>3</v>
      </c>
      <c r="E60">
        <v>0.30090270810000003</v>
      </c>
      <c r="F60">
        <v>0.92773069740000003</v>
      </c>
      <c r="G60">
        <v>0</v>
      </c>
      <c r="H60">
        <v>1.9775568104000001</v>
      </c>
      <c r="I60" t="str">
        <f>_xlfn.CONCAT("(",ROUND(d_age_data[[#This Row],[crude_Rate_CIL]],1),"-",ROUND(d_age_data[[#This Row],[crude_Rate_CIU]],1),")")</f>
        <v>(0-2)</v>
      </c>
    </row>
    <row r="61" spans="1:9" x14ac:dyDescent="0.25">
      <c r="A61" t="s">
        <v>21</v>
      </c>
      <c r="B61">
        <v>2012</v>
      </c>
      <c r="C61" t="s">
        <v>39</v>
      </c>
      <c r="D61">
        <v>3</v>
      </c>
      <c r="E61">
        <v>0.30090270810000003</v>
      </c>
      <c r="F61">
        <v>0.92773069740000003</v>
      </c>
      <c r="G61">
        <v>0</v>
      </c>
      <c r="H61">
        <v>1.9775568104000001</v>
      </c>
      <c r="I61" t="str">
        <f>_xlfn.CONCAT("(",ROUND(d_age_data[[#This Row],[crude_Rate_CIL]],1),"-",ROUND(d_age_data[[#This Row],[crude_Rate_CIU]],1),")")</f>
        <v>(0-2)</v>
      </c>
    </row>
    <row r="62" spans="1:9" x14ac:dyDescent="0.25">
      <c r="A62" t="s">
        <v>16</v>
      </c>
      <c r="B62">
        <v>2012</v>
      </c>
      <c r="C62" t="s">
        <v>39</v>
      </c>
      <c r="D62">
        <v>1</v>
      </c>
      <c r="E62">
        <v>0.1003009027</v>
      </c>
      <c r="F62">
        <v>0.30924356580000001</v>
      </c>
      <c r="G62">
        <v>0</v>
      </c>
      <c r="H62">
        <v>0.91536095480000002</v>
      </c>
      <c r="I62" t="str">
        <f>_xlfn.CONCAT("(",ROUND(d_age_data[[#This Row],[crude_Rate_CIL]],1),"-",ROUND(d_age_data[[#This Row],[crude_Rate_CIU]],1),")")</f>
        <v>(0-0.9)</v>
      </c>
    </row>
    <row r="63" spans="1:9" x14ac:dyDescent="0.25">
      <c r="A63" t="s">
        <v>18</v>
      </c>
      <c r="B63">
        <v>2012</v>
      </c>
      <c r="C63" t="s">
        <v>40</v>
      </c>
      <c r="D63">
        <v>2</v>
      </c>
      <c r="E63">
        <v>0.2006018054</v>
      </c>
      <c r="F63">
        <v>0.89648956790000001</v>
      </c>
      <c r="G63">
        <v>0</v>
      </c>
      <c r="H63">
        <v>2.1389607193</v>
      </c>
      <c r="I63" t="str">
        <f>_xlfn.CONCAT("(",ROUND(d_age_data[[#This Row],[crude_Rate_CIL]],1),"-",ROUND(d_age_data[[#This Row],[crude_Rate_CIU]],1),")")</f>
        <v>(0-2.1)</v>
      </c>
    </row>
    <row r="64" spans="1:9" x14ac:dyDescent="0.25">
      <c r="A64" t="s">
        <v>10</v>
      </c>
      <c r="B64">
        <v>2012</v>
      </c>
      <c r="C64" t="s">
        <v>40</v>
      </c>
      <c r="D64">
        <v>7</v>
      </c>
      <c r="E64">
        <v>0.70210631899999998</v>
      </c>
      <c r="F64">
        <v>3.1377134878000001</v>
      </c>
      <c r="G64">
        <v>0.81326280709999998</v>
      </c>
      <c r="H64">
        <v>5.4621641686000002</v>
      </c>
      <c r="I64" t="str">
        <f>_xlfn.CONCAT("(",ROUND(d_age_data[[#This Row],[crude_Rate_CIL]],1),"-",ROUND(d_age_data[[#This Row],[crude_Rate_CIU]],1),")")</f>
        <v>(0.8-5.5)</v>
      </c>
    </row>
    <row r="65" spans="1:9" x14ac:dyDescent="0.25">
      <c r="A65" t="s">
        <v>14</v>
      </c>
      <c r="B65">
        <v>2012</v>
      </c>
      <c r="C65" t="s">
        <v>40</v>
      </c>
      <c r="D65">
        <v>1</v>
      </c>
      <c r="E65">
        <v>0.1003009027</v>
      </c>
      <c r="F65">
        <v>0.44824478400000001</v>
      </c>
      <c r="G65">
        <v>0</v>
      </c>
      <c r="H65">
        <v>1.3268045606000001</v>
      </c>
      <c r="I65" t="str">
        <f>_xlfn.CONCAT("(",ROUND(d_age_data[[#This Row],[crude_Rate_CIL]],1),"-",ROUND(d_age_data[[#This Row],[crude_Rate_CIU]],1),")")</f>
        <v>(0-1.3)</v>
      </c>
    </row>
    <row r="66" spans="1:9" x14ac:dyDescent="0.25">
      <c r="A66" t="s">
        <v>21</v>
      </c>
      <c r="B66">
        <v>2012</v>
      </c>
      <c r="C66" t="s">
        <v>40</v>
      </c>
      <c r="D66">
        <v>4</v>
      </c>
      <c r="E66">
        <v>0.4012036108</v>
      </c>
      <c r="F66">
        <v>1.7929791359</v>
      </c>
      <c r="G66">
        <v>3.5859582700000003E-2</v>
      </c>
      <c r="H66">
        <v>3.5500986890999999</v>
      </c>
      <c r="I66" t="str">
        <f>_xlfn.CONCAT("(",ROUND(d_age_data[[#This Row],[crude_Rate_CIL]],1),"-",ROUND(d_age_data[[#This Row],[crude_Rate_CIU]],1),")")</f>
        <v>(0-3.6)</v>
      </c>
    </row>
    <row r="67" spans="1:9" x14ac:dyDescent="0.25">
      <c r="A67" t="s">
        <v>20</v>
      </c>
      <c r="B67">
        <v>2012</v>
      </c>
      <c r="C67" t="s">
        <v>40</v>
      </c>
      <c r="D67">
        <v>1</v>
      </c>
      <c r="E67">
        <v>0.1003009027</v>
      </c>
      <c r="F67">
        <v>0.44824478400000001</v>
      </c>
      <c r="G67">
        <v>0</v>
      </c>
      <c r="H67">
        <v>1.3268045606000001</v>
      </c>
      <c r="I67" t="str">
        <f>_xlfn.CONCAT("(",ROUND(d_age_data[[#This Row],[crude_Rate_CIL]],1),"-",ROUND(d_age_data[[#This Row],[crude_Rate_CIU]],1),")")</f>
        <v>(0-1.3)</v>
      </c>
    </row>
    <row r="68" spans="1:9" x14ac:dyDescent="0.25">
      <c r="A68" t="s">
        <v>13</v>
      </c>
      <c r="B68">
        <v>2012</v>
      </c>
      <c r="C68" t="s">
        <v>40</v>
      </c>
      <c r="D68">
        <v>1</v>
      </c>
      <c r="E68">
        <v>0.1003009027</v>
      </c>
      <c r="F68">
        <v>0.44824478400000001</v>
      </c>
      <c r="G68">
        <v>0</v>
      </c>
      <c r="H68">
        <v>1.3268045606000001</v>
      </c>
      <c r="I68" t="str">
        <f>_xlfn.CONCAT("(",ROUND(d_age_data[[#This Row],[crude_Rate_CIL]],1),"-",ROUND(d_age_data[[#This Row],[crude_Rate_CIU]],1),")")</f>
        <v>(0-1.3)</v>
      </c>
    </row>
    <row r="69" spans="1:9" x14ac:dyDescent="0.25">
      <c r="A69" t="s">
        <v>18</v>
      </c>
      <c r="B69">
        <v>2012</v>
      </c>
      <c r="C69" t="s">
        <v>41</v>
      </c>
      <c r="D69">
        <v>1</v>
      </c>
      <c r="E69">
        <v>0.1003009027</v>
      </c>
      <c r="F69">
        <v>0.98271364169999997</v>
      </c>
      <c r="G69">
        <v>0</v>
      </c>
      <c r="H69">
        <v>2.9088323796000002</v>
      </c>
      <c r="I69" t="str">
        <f>_xlfn.CONCAT("(",ROUND(d_age_data[[#This Row],[crude_Rate_CIL]],1),"-",ROUND(d_age_data[[#This Row],[crude_Rate_CIU]],1),")")</f>
        <v>(0-2.9)</v>
      </c>
    </row>
    <row r="70" spans="1:9" x14ac:dyDescent="0.25">
      <c r="A70" t="s">
        <v>16</v>
      </c>
      <c r="B70">
        <v>2012</v>
      </c>
      <c r="C70" t="s">
        <v>41</v>
      </c>
      <c r="D70">
        <v>1</v>
      </c>
      <c r="E70">
        <v>0.1003009027</v>
      </c>
      <c r="F70">
        <v>0.98271364169999997</v>
      </c>
      <c r="G70">
        <v>0</v>
      </c>
      <c r="H70">
        <v>2.9088323796000002</v>
      </c>
      <c r="I70" t="str">
        <f>_xlfn.CONCAT("(",ROUND(d_age_data[[#This Row],[crude_Rate_CIL]],1),"-",ROUND(d_age_data[[#This Row],[crude_Rate_CIU]],1),")")</f>
        <v>(0-2.9)</v>
      </c>
    </row>
    <row r="71" spans="1:9" x14ac:dyDescent="0.25">
      <c r="A71" t="s">
        <v>10</v>
      </c>
      <c r="B71">
        <v>2012</v>
      </c>
      <c r="C71" t="s">
        <v>41</v>
      </c>
      <c r="D71">
        <v>4</v>
      </c>
      <c r="E71">
        <v>0.4012036108</v>
      </c>
      <c r="F71">
        <v>3.9308545669999999</v>
      </c>
      <c r="G71">
        <v>7.8617091299999997E-2</v>
      </c>
      <c r="H71">
        <v>7.7830920425999999</v>
      </c>
      <c r="I71" t="str">
        <f>_xlfn.CONCAT("(",ROUND(d_age_data[[#This Row],[crude_Rate_CIL]],1),"-",ROUND(d_age_data[[#This Row],[crude_Rate_CIU]],1),")")</f>
        <v>(0.1-7.8)</v>
      </c>
    </row>
    <row r="72" spans="1:9" x14ac:dyDescent="0.25">
      <c r="A72" t="s">
        <v>17</v>
      </c>
      <c r="B72">
        <v>2012</v>
      </c>
      <c r="C72" t="s">
        <v>41</v>
      </c>
      <c r="D72">
        <v>1</v>
      </c>
      <c r="E72">
        <v>0.1003009027</v>
      </c>
      <c r="F72">
        <v>0.98271364169999997</v>
      </c>
      <c r="G72">
        <v>0</v>
      </c>
      <c r="H72">
        <v>2.9088323796000002</v>
      </c>
      <c r="I72" t="str">
        <f>_xlfn.CONCAT("(",ROUND(d_age_data[[#This Row],[crude_Rate_CIL]],1),"-",ROUND(d_age_data[[#This Row],[crude_Rate_CIU]],1),")")</f>
        <v>(0-2.9)</v>
      </c>
    </row>
    <row r="73" spans="1:9" x14ac:dyDescent="0.25">
      <c r="A73" t="s">
        <v>21</v>
      </c>
      <c r="B73">
        <v>2012</v>
      </c>
      <c r="C73" t="s">
        <v>41</v>
      </c>
      <c r="D73">
        <v>5</v>
      </c>
      <c r="E73">
        <v>0.50150451350000003</v>
      </c>
      <c r="F73">
        <v>4.9135682087000001</v>
      </c>
      <c r="G73">
        <v>0.60663577820000003</v>
      </c>
      <c r="H73">
        <v>9.2205006392000008</v>
      </c>
      <c r="I73" t="str">
        <f>_xlfn.CONCAT("(",ROUND(d_age_data[[#This Row],[crude_Rate_CIL]],1),"-",ROUND(d_age_data[[#This Row],[crude_Rate_CIU]],1),")")</f>
        <v>(0.6-9.2)</v>
      </c>
    </row>
    <row r="74" spans="1:9" x14ac:dyDescent="0.25">
      <c r="A74" t="s">
        <v>10</v>
      </c>
      <c r="B74">
        <v>2012</v>
      </c>
      <c r="C74" t="s">
        <v>42</v>
      </c>
      <c r="D74">
        <v>1</v>
      </c>
      <c r="E74">
        <v>0.1003009027</v>
      </c>
      <c r="F74">
        <v>2.8869860431999999</v>
      </c>
      <c r="G74">
        <v>0</v>
      </c>
      <c r="H74">
        <v>8.5454786878999993</v>
      </c>
      <c r="I74" t="str">
        <f>_xlfn.CONCAT("(",ROUND(d_age_data[[#This Row],[crude_Rate_CIL]],1),"-",ROUND(d_age_data[[#This Row],[crude_Rate_CIU]],1),")")</f>
        <v>(0-8.5)</v>
      </c>
    </row>
    <row r="75" spans="1:9" x14ac:dyDescent="0.25">
      <c r="A75" t="s">
        <v>14</v>
      </c>
      <c r="B75">
        <v>2012</v>
      </c>
      <c r="C75" t="s">
        <v>42</v>
      </c>
      <c r="D75">
        <v>1</v>
      </c>
      <c r="E75">
        <v>0.1003009027</v>
      </c>
      <c r="F75">
        <v>2.8869860431999999</v>
      </c>
      <c r="G75">
        <v>0</v>
      </c>
      <c r="H75">
        <v>8.5454786878999993</v>
      </c>
      <c r="I75" t="str">
        <f>_xlfn.CONCAT("(",ROUND(d_age_data[[#This Row],[crude_Rate_CIL]],1),"-",ROUND(d_age_data[[#This Row],[crude_Rate_CIU]],1),")")</f>
        <v>(0-8.5)</v>
      </c>
    </row>
    <row r="76" spans="1:9" x14ac:dyDescent="0.25">
      <c r="A76" t="s">
        <v>10</v>
      </c>
      <c r="B76">
        <v>2013</v>
      </c>
      <c r="C76" t="s">
        <v>37</v>
      </c>
      <c r="D76">
        <v>1</v>
      </c>
      <c r="E76">
        <v>0.1003009027</v>
      </c>
      <c r="F76">
        <v>0.2526746554</v>
      </c>
      <c r="G76">
        <v>0</v>
      </c>
      <c r="H76">
        <v>0.74791697989999995</v>
      </c>
      <c r="I76" t="str">
        <f>_xlfn.CONCAT("(",ROUND(d_age_data[[#This Row],[crude_Rate_CIL]],1),"-",ROUND(d_age_data[[#This Row],[crude_Rate_CIU]],1),")")</f>
        <v>(0-0.7)</v>
      </c>
    </row>
    <row r="77" spans="1:9" x14ac:dyDescent="0.25">
      <c r="A77" t="s">
        <v>17</v>
      </c>
      <c r="B77">
        <v>2013</v>
      </c>
      <c r="C77" t="s">
        <v>37</v>
      </c>
      <c r="D77">
        <v>1</v>
      </c>
      <c r="E77">
        <v>0.1003009027</v>
      </c>
      <c r="F77">
        <v>0.2526746554</v>
      </c>
      <c r="G77">
        <v>0</v>
      </c>
      <c r="H77">
        <v>0.74791697989999995</v>
      </c>
      <c r="I77" t="str">
        <f>_xlfn.CONCAT("(",ROUND(d_age_data[[#This Row],[crude_Rate_CIL]],1),"-",ROUND(d_age_data[[#This Row],[crude_Rate_CIU]],1),")")</f>
        <v>(0-0.7)</v>
      </c>
    </row>
    <row r="78" spans="1:9" x14ac:dyDescent="0.25">
      <c r="A78" t="s">
        <v>21</v>
      </c>
      <c r="B78">
        <v>2013</v>
      </c>
      <c r="C78" t="s">
        <v>38</v>
      </c>
      <c r="D78">
        <v>2</v>
      </c>
      <c r="E78">
        <v>0.2006018054</v>
      </c>
      <c r="F78">
        <v>0.52632253309999999</v>
      </c>
      <c r="G78">
        <v>0</v>
      </c>
      <c r="H78">
        <v>1.2557683482999999</v>
      </c>
      <c r="I78" t="str">
        <f>_xlfn.CONCAT("(",ROUND(d_age_data[[#This Row],[crude_Rate_CIL]],1),"-",ROUND(d_age_data[[#This Row],[crude_Rate_CIU]],1),")")</f>
        <v>(0-1.3)</v>
      </c>
    </row>
    <row r="79" spans="1:9" x14ac:dyDescent="0.25">
      <c r="A79" t="s">
        <v>17</v>
      </c>
      <c r="B79">
        <v>2013</v>
      </c>
      <c r="C79" t="s">
        <v>38</v>
      </c>
      <c r="D79">
        <v>1</v>
      </c>
      <c r="E79">
        <v>0.1003009027</v>
      </c>
      <c r="F79">
        <v>0.26316126649999999</v>
      </c>
      <c r="G79">
        <v>0</v>
      </c>
      <c r="H79">
        <v>0.77895734900000002</v>
      </c>
      <c r="I79" t="str">
        <f>_xlfn.CONCAT("(",ROUND(d_age_data[[#This Row],[crude_Rate_CIL]],1),"-",ROUND(d_age_data[[#This Row],[crude_Rate_CIU]],1),")")</f>
        <v>(0-0.8)</v>
      </c>
    </row>
    <row r="80" spans="1:9" x14ac:dyDescent="0.25">
      <c r="A80" t="s">
        <v>10</v>
      </c>
      <c r="B80">
        <v>2013</v>
      </c>
      <c r="C80" t="s">
        <v>38</v>
      </c>
      <c r="D80">
        <v>3</v>
      </c>
      <c r="E80">
        <v>0.30090270810000003</v>
      </c>
      <c r="F80">
        <v>0.78948379960000004</v>
      </c>
      <c r="G80">
        <v>0</v>
      </c>
      <c r="H80">
        <v>1.6828688208</v>
      </c>
      <c r="I80" t="str">
        <f>_xlfn.CONCAT("(",ROUND(d_age_data[[#This Row],[crude_Rate_CIL]],1),"-",ROUND(d_age_data[[#This Row],[crude_Rate_CIU]],1),")")</f>
        <v>(0-1.7)</v>
      </c>
    </row>
    <row r="81" spans="1:9" x14ac:dyDescent="0.25">
      <c r="A81" t="s">
        <v>21</v>
      </c>
      <c r="B81">
        <v>2013</v>
      </c>
      <c r="C81" t="s">
        <v>39</v>
      </c>
      <c r="D81">
        <v>3</v>
      </c>
      <c r="E81">
        <v>0.30090270810000003</v>
      </c>
      <c r="F81">
        <v>0.90427950450000005</v>
      </c>
      <c r="G81">
        <v>0</v>
      </c>
      <c r="H81">
        <v>1.9275680946</v>
      </c>
      <c r="I81" t="str">
        <f>_xlfn.CONCAT("(",ROUND(d_age_data[[#This Row],[crude_Rate_CIL]],1),"-",ROUND(d_age_data[[#This Row],[crude_Rate_CIU]],1),")")</f>
        <v>(0-1.9)</v>
      </c>
    </row>
    <row r="82" spans="1:9" x14ac:dyDescent="0.25">
      <c r="A82" t="s">
        <v>18</v>
      </c>
      <c r="B82">
        <v>2013</v>
      </c>
      <c r="C82" t="s">
        <v>39</v>
      </c>
      <c r="D82">
        <v>3</v>
      </c>
      <c r="E82">
        <v>0.30090270810000003</v>
      </c>
      <c r="F82">
        <v>0.90427950450000005</v>
      </c>
      <c r="G82">
        <v>0</v>
      </c>
      <c r="H82">
        <v>1.9275680946</v>
      </c>
      <c r="I82" t="str">
        <f>_xlfn.CONCAT("(",ROUND(d_age_data[[#This Row],[crude_Rate_CIL]],1),"-",ROUND(d_age_data[[#This Row],[crude_Rate_CIU]],1),")")</f>
        <v>(0-1.9)</v>
      </c>
    </row>
    <row r="83" spans="1:9" x14ac:dyDescent="0.25">
      <c r="A83" t="s">
        <v>14</v>
      </c>
      <c r="B83">
        <v>2013</v>
      </c>
      <c r="C83" t="s">
        <v>39</v>
      </c>
      <c r="D83">
        <v>1</v>
      </c>
      <c r="E83">
        <v>0.1003009027</v>
      </c>
      <c r="F83">
        <v>0.3014265015</v>
      </c>
      <c r="G83">
        <v>0</v>
      </c>
      <c r="H83">
        <v>0.89222244449999999</v>
      </c>
      <c r="I83" t="str">
        <f>_xlfn.CONCAT("(",ROUND(d_age_data[[#This Row],[crude_Rate_CIL]],1),"-",ROUND(d_age_data[[#This Row],[crude_Rate_CIU]],1),")")</f>
        <v>(0-0.9)</v>
      </c>
    </row>
    <row r="84" spans="1:9" x14ac:dyDescent="0.25">
      <c r="A84" t="s">
        <v>17</v>
      </c>
      <c r="B84">
        <v>2013</v>
      </c>
      <c r="C84" t="s">
        <v>39</v>
      </c>
      <c r="D84">
        <v>1</v>
      </c>
      <c r="E84">
        <v>0.1003009027</v>
      </c>
      <c r="F84">
        <v>0.3014265015</v>
      </c>
      <c r="G84">
        <v>0</v>
      </c>
      <c r="H84">
        <v>0.89222244449999999</v>
      </c>
      <c r="I84" t="str">
        <f>_xlfn.CONCAT("(",ROUND(d_age_data[[#This Row],[crude_Rate_CIL]],1),"-",ROUND(d_age_data[[#This Row],[crude_Rate_CIU]],1),")")</f>
        <v>(0-0.9)</v>
      </c>
    </row>
    <row r="85" spans="1:9" x14ac:dyDescent="0.25">
      <c r="A85" t="s">
        <v>10</v>
      </c>
      <c r="B85">
        <v>2013</v>
      </c>
      <c r="C85" t="s">
        <v>39</v>
      </c>
      <c r="D85">
        <v>7</v>
      </c>
      <c r="E85">
        <v>0.70210631899999998</v>
      </c>
      <c r="F85">
        <v>2.1099855106000001</v>
      </c>
      <c r="G85">
        <v>0.54688636989999995</v>
      </c>
      <c r="H85">
        <v>3.6730846511999999</v>
      </c>
      <c r="I85" t="str">
        <f>_xlfn.CONCAT("(",ROUND(d_age_data[[#This Row],[crude_Rate_CIL]],1),"-",ROUND(d_age_data[[#This Row],[crude_Rate_CIU]],1),")")</f>
        <v>(0.5-3.7)</v>
      </c>
    </row>
    <row r="86" spans="1:9" x14ac:dyDescent="0.25">
      <c r="A86" t="s">
        <v>18</v>
      </c>
      <c r="B86">
        <v>2013</v>
      </c>
      <c r="C86" t="s">
        <v>40</v>
      </c>
      <c r="D86">
        <v>6</v>
      </c>
      <c r="E86">
        <v>0.60180541620000005</v>
      </c>
      <c r="F86">
        <v>2.5676463995000001</v>
      </c>
      <c r="G86">
        <v>0.5131013834</v>
      </c>
      <c r="H86">
        <v>4.6221914155999997</v>
      </c>
      <c r="I86" t="str">
        <f>_xlfn.CONCAT("(",ROUND(d_age_data[[#This Row],[crude_Rate_CIL]],1),"-",ROUND(d_age_data[[#This Row],[crude_Rate_CIU]],1),")")</f>
        <v>(0.5-4.6)</v>
      </c>
    </row>
    <row r="87" spans="1:9" x14ac:dyDescent="0.25">
      <c r="A87" t="s">
        <v>21</v>
      </c>
      <c r="B87">
        <v>2013</v>
      </c>
      <c r="C87" t="s">
        <v>40</v>
      </c>
      <c r="D87">
        <v>6</v>
      </c>
      <c r="E87">
        <v>0.60180541620000005</v>
      </c>
      <c r="F87">
        <v>2.5676463995000001</v>
      </c>
      <c r="G87">
        <v>0.5131013834</v>
      </c>
      <c r="H87">
        <v>4.6221914155999997</v>
      </c>
      <c r="I87" t="str">
        <f>_xlfn.CONCAT("(",ROUND(d_age_data[[#This Row],[crude_Rate_CIL]],1),"-",ROUND(d_age_data[[#This Row],[crude_Rate_CIU]],1),")")</f>
        <v>(0.5-4.6)</v>
      </c>
    </row>
    <row r="88" spans="1:9" x14ac:dyDescent="0.25">
      <c r="A88" t="s">
        <v>14</v>
      </c>
      <c r="B88">
        <v>2013</v>
      </c>
      <c r="C88" t="s">
        <v>40</v>
      </c>
      <c r="D88">
        <v>5</v>
      </c>
      <c r="E88">
        <v>0.50150451350000003</v>
      </c>
      <c r="F88">
        <v>2.1397053329000002</v>
      </c>
      <c r="G88">
        <v>0.26417091500000001</v>
      </c>
      <c r="H88">
        <v>4.0152397508000002</v>
      </c>
      <c r="I88" t="str">
        <f>_xlfn.CONCAT("(",ROUND(d_age_data[[#This Row],[crude_Rate_CIL]],1),"-",ROUND(d_age_data[[#This Row],[crude_Rate_CIU]],1),")")</f>
        <v>(0.3-4)</v>
      </c>
    </row>
    <row r="89" spans="1:9" x14ac:dyDescent="0.25">
      <c r="A89" t="s">
        <v>17</v>
      </c>
      <c r="B89">
        <v>2013</v>
      </c>
      <c r="C89" t="s">
        <v>40</v>
      </c>
      <c r="D89">
        <v>3</v>
      </c>
      <c r="E89">
        <v>0.30090270810000003</v>
      </c>
      <c r="F89">
        <v>1.2838231998</v>
      </c>
      <c r="G89">
        <v>0</v>
      </c>
      <c r="H89">
        <v>2.7366059129</v>
      </c>
      <c r="I89" t="str">
        <f>_xlfn.CONCAT("(",ROUND(d_age_data[[#This Row],[crude_Rate_CIL]],1),"-",ROUND(d_age_data[[#This Row],[crude_Rate_CIU]],1),")")</f>
        <v>(0-2.7)</v>
      </c>
    </row>
    <row r="90" spans="1:9" x14ac:dyDescent="0.25">
      <c r="A90" t="s">
        <v>16</v>
      </c>
      <c r="B90">
        <v>2013</v>
      </c>
      <c r="C90" t="s">
        <v>40</v>
      </c>
      <c r="D90">
        <v>1</v>
      </c>
      <c r="E90">
        <v>0.1003009027</v>
      </c>
      <c r="F90">
        <v>0.42794106659999998</v>
      </c>
      <c r="G90">
        <v>0</v>
      </c>
      <c r="H90">
        <v>1.2667055571000001</v>
      </c>
      <c r="I90" t="str">
        <f>_xlfn.CONCAT("(",ROUND(d_age_data[[#This Row],[crude_Rate_CIL]],1),"-",ROUND(d_age_data[[#This Row],[crude_Rate_CIU]],1),")")</f>
        <v>(0-1.3)</v>
      </c>
    </row>
    <row r="91" spans="1:9" x14ac:dyDescent="0.25">
      <c r="A91" t="s">
        <v>10</v>
      </c>
      <c r="B91">
        <v>2013</v>
      </c>
      <c r="C91" t="s">
        <v>40</v>
      </c>
      <c r="D91">
        <v>8</v>
      </c>
      <c r="E91">
        <v>0.80240722170000001</v>
      </c>
      <c r="F91">
        <v>3.4235285326999998</v>
      </c>
      <c r="G91">
        <v>1.0511442965</v>
      </c>
      <c r="H91">
        <v>5.7959127689000001</v>
      </c>
      <c r="I91" t="str">
        <f>_xlfn.CONCAT("(",ROUND(d_age_data[[#This Row],[crude_Rate_CIL]],1),"-",ROUND(d_age_data[[#This Row],[crude_Rate_CIU]],1),")")</f>
        <v>(1.1-5.8)</v>
      </c>
    </row>
    <row r="92" spans="1:9" x14ac:dyDescent="0.25">
      <c r="A92" t="s">
        <v>14</v>
      </c>
      <c r="B92">
        <v>2013</v>
      </c>
      <c r="C92" t="s">
        <v>41</v>
      </c>
      <c r="D92">
        <v>1</v>
      </c>
      <c r="E92">
        <v>0.1003009027</v>
      </c>
      <c r="F92">
        <v>0.95896004440000004</v>
      </c>
      <c r="G92">
        <v>0</v>
      </c>
      <c r="H92">
        <v>2.8385217314000002</v>
      </c>
      <c r="I92" t="str">
        <f>_xlfn.CONCAT("(",ROUND(d_age_data[[#This Row],[crude_Rate_CIL]],1),"-",ROUND(d_age_data[[#This Row],[crude_Rate_CIU]],1),")")</f>
        <v>(0-2.8)</v>
      </c>
    </row>
    <row r="93" spans="1:9" x14ac:dyDescent="0.25">
      <c r="A93" t="s">
        <v>20</v>
      </c>
      <c r="B93">
        <v>2013</v>
      </c>
      <c r="C93" t="s">
        <v>41</v>
      </c>
      <c r="D93">
        <v>1</v>
      </c>
      <c r="E93">
        <v>0.1003009027</v>
      </c>
      <c r="F93">
        <v>0.95896004440000004</v>
      </c>
      <c r="G93">
        <v>0</v>
      </c>
      <c r="H93">
        <v>2.8385217314000002</v>
      </c>
      <c r="I93" t="str">
        <f>_xlfn.CONCAT("(",ROUND(d_age_data[[#This Row],[crude_Rate_CIL]],1),"-",ROUND(d_age_data[[#This Row],[crude_Rate_CIU]],1),")")</f>
        <v>(0-2.8)</v>
      </c>
    </row>
    <row r="94" spans="1:9" x14ac:dyDescent="0.25">
      <c r="A94" t="s">
        <v>10</v>
      </c>
      <c r="B94">
        <v>2013</v>
      </c>
      <c r="C94" t="s">
        <v>41</v>
      </c>
      <c r="D94">
        <v>6</v>
      </c>
      <c r="E94">
        <v>0.60180541620000005</v>
      </c>
      <c r="F94">
        <v>5.7537602662999996</v>
      </c>
      <c r="G94">
        <v>1.1497931931000001</v>
      </c>
      <c r="H94">
        <v>10.35772734</v>
      </c>
      <c r="I94" t="str">
        <f>_xlfn.CONCAT("(",ROUND(d_age_data[[#This Row],[crude_Rate_CIL]],1),"-",ROUND(d_age_data[[#This Row],[crude_Rate_CIU]],1),")")</f>
        <v>(1.1-10.4)</v>
      </c>
    </row>
    <row r="95" spans="1:9" x14ac:dyDescent="0.25">
      <c r="A95" t="s">
        <v>18</v>
      </c>
      <c r="B95">
        <v>2013</v>
      </c>
      <c r="C95" t="s">
        <v>41</v>
      </c>
      <c r="D95">
        <v>2</v>
      </c>
      <c r="E95">
        <v>0.2006018054</v>
      </c>
      <c r="F95">
        <v>1.9179200888000001</v>
      </c>
      <c r="G95">
        <v>0</v>
      </c>
      <c r="H95">
        <v>4.5760217178999998</v>
      </c>
      <c r="I95" t="str">
        <f>_xlfn.CONCAT("(",ROUND(d_age_data[[#This Row],[crude_Rate_CIL]],1),"-",ROUND(d_age_data[[#This Row],[crude_Rate_CIU]],1),")")</f>
        <v>(0-4.6)</v>
      </c>
    </row>
    <row r="96" spans="1:9" x14ac:dyDescent="0.25">
      <c r="A96" t="s">
        <v>21</v>
      </c>
      <c r="B96">
        <v>2013</v>
      </c>
      <c r="C96" t="s">
        <v>41</v>
      </c>
      <c r="D96">
        <v>4</v>
      </c>
      <c r="E96">
        <v>0.4012036108</v>
      </c>
      <c r="F96">
        <v>3.8358401776000002</v>
      </c>
      <c r="G96">
        <v>7.6716803599999994E-2</v>
      </c>
      <c r="H96">
        <v>7.5949635516000003</v>
      </c>
      <c r="I96" t="str">
        <f>_xlfn.CONCAT("(",ROUND(d_age_data[[#This Row],[crude_Rate_CIL]],1),"-",ROUND(d_age_data[[#This Row],[crude_Rate_CIU]],1),")")</f>
        <v>(0.1-7.6)</v>
      </c>
    </row>
    <row r="97" spans="1:9" x14ac:dyDescent="0.25">
      <c r="A97" t="s">
        <v>16</v>
      </c>
      <c r="B97">
        <v>2013</v>
      </c>
      <c r="C97" t="s">
        <v>41</v>
      </c>
      <c r="D97">
        <v>1</v>
      </c>
      <c r="E97">
        <v>0.1003009027</v>
      </c>
      <c r="F97">
        <v>0.95896004440000004</v>
      </c>
      <c r="G97">
        <v>0</v>
      </c>
      <c r="H97">
        <v>2.8385217314000002</v>
      </c>
      <c r="I97" t="str">
        <f>_xlfn.CONCAT("(",ROUND(d_age_data[[#This Row],[crude_Rate_CIL]],1),"-",ROUND(d_age_data[[#This Row],[crude_Rate_CIU]],1),")")</f>
        <v>(0-2.8)</v>
      </c>
    </row>
    <row r="98" spans="1:9" x14ac:dyDescent="0.25">
      <c r="A98" t="s">
        <v>17</v>
      </c>
      <c r="B98">
        <v>2013</v>
      </c>
      <c r="C98" t="s">
        <v>41</v>
      </c>
      <c r="D98">
        <v>2</v>
      </c>
      <c r="E98">
        <v>0.2006018054</v>
      </c>
      <c r="F98">
        <v>1.9179200888000001</v>
      </c>
      <c r="G98">
        <v>0</v>
      </c>
      <c r="H98">
        <v>4.5760217178999998</v>
      </c>
      <c r="I98" t="str">
        <f>_xlfn.CONCAT("(",ROUND(d_age_data[[#This Row],[crude_Rate_CIL]],1),"-",ROUND(d_age_data[[#This Row],[crude_Rate_CIU]],1),")")</f>
        <v>(0-4.6)</v>
      </c>
    </row>
    <row r="99" spans="1:9" x14ac:dyDescent="0.25">
      <c r="A99" t="s">
        <v>18</v>
      </c>
      <c r="B99">
        <v>2013</v>
      </c>
      <c r="C99" t="s">
        <v>42</v>
      </c>
      <c r="D99">
        <v>1</v>
      </c>
      <c r="E99">
        <v>0.1003009027</v>
      </c>
      <c r="F99">
        <v>2.7779008540999999</v>
      </c>
      <c r="G99">
        <v>0</v>
      </c>
      <c r="H99">
        <v>8.2225865281000008</v>
      </c>
      <c r="I99" t="str">
        <f>_xlfn.CONCAT("(",ROUND(d_age_data[[#This Row],[crude_Rate_CIL]],1),"-",ROUND(d_age_data[[#This Row],[crude_Rate_CIU]],1),")")</f>
        <v>(0-8.2)</v>
      </c>
    </row>
    <row r="100" spans="1:9" x14ac:dyDescent="0.25">
      <c r="A100" t="s">
        <v>14</v>
      </c>
      <c r="B100">
        <v>2013</v>
      </c>
      <c r="C100" t="s">
        <v>42</v>
      </c>
      <c r="D100">
        <v>3</v>
      </c>
      <c r="E100">
        <v>0.30090270810000003</v>
      </c>
      <c r="F100">
        <v>8.3337025621999992</v>
      </c>
      <c r="G100">
        <v>0</v>
      </c>
      <c r="H100">
        <v>17.764174781000001</v>
      </c>
      <c r="I100" t="str">
        <f>_xlfn.CONCAT("(",ROUND(d_age_data[[#This Row],[crude_Rate_CIL]],1),"-",ROUND(d_age_data[[#This Row],[crude_Rate_CIU]],1),")")</f>
        <v>(0-17.8)</v>
      </c>
    </row>
    <row r="101" spans="1:9" x14ac:dyDescent="0.25">
      <c r="A101" t="s">
        <v>10</v>
      </c>
      <c r="B101">
        <v>2013</v>
      </c>
      <c r="C101" t="s">
        <v>42</v>
      </c>
      <c r="D101">
        <v>3</v>
      </c>
      <c r="E101">
        <v>0.30090270810000003</v>
      </c>
      <c r="F101">
        <v>8.3337025621999992</v>
      </c>
      <c r="G101">
        <v>0</v>
      </c>
      <c r="H101">
        <v>17.764174781000001</v>
      </c>
      <c r="I101" t="str">
        <f>_xlfn.CONCAT("(",ROUND(d_age_data[[#This Row],[crude_Rate_CIL]],1),"-",ROUND(d_age_data[[#This Row],[crude_Rate_CIU]],1),")")</f>
        <v>(0-17.8)</v>
      </c>
    </row>
    <row r="102" spans="1:9" x14ac:dyDescent="0.25">
      <c r="A102" t="s">
        <v>21</v>
      </c>
      <c r="B102">
        <v>2013</v>
      </c>
      <c r="C102" t="s">
        <v>42</v>
      </c>
      <c r="D102">
        <v>2</v>
      </c>
      <c r="E102">
        <v>0.2006018054</v>
      </c>
      <c r="F102">
        <v>5.5558017081999997</v>
      </c>
      <c r="G102">
        <v>0</v>
      </c>
      <c r="H102">
        <v>13.255750031</v>
      </c>
      <c r="I102" t="str">
        <f>_xlfn.CONCAT("(",ROUND(d_age_data[[#This Row],[crude_Rate_CIL]],1),"-",ROUND(d_age_data[[#This Row],[crude_Rate_CIU]],1),")")</f>
        <v>(0-13.3)</v>
      </c>
    </row>
    <row r="103" spans="1:9" x14ac:dyDescent="0.25">
      <c r="A103" t="s">
        <v>18</v>
      </c>
      <c r="B103">
        <v>2014</v>
      </c>
      <c r="C103" t="s">
        <v>37</v>
      </c>
      <c r="D103">
        <v>2</v>
      </c>
      <c r="E103">
        <v>0.2006018054</v>
      </c>
      <c r="F103">
        <v>0.50057329930000005</v>
      </c>
      <c r="G103">
        <v>0</v>
      </c>
      <c r="H103">
        <v>1.1943324972</v>
      </c>
      <c r="I103" t="str">
        <f>_xlfn.CONCAT("(",ROUND(d_age_data[[#This Row],[crude_Rate_CIL]],1),"-",ROUND(d_age_data[[#This Row],[crude_Rate_CIU]],1),")")</f>
        <v>(0-1.2)</v>
      </c>
    </row>
    <row r="104" spans="1:9" x14ac:dyDescent="0.25">
      <c r="A104" t="s">
        <v>10</v>
      </c>
      <c r="B104">
        <v>2014</v>
      </c>
      <c r="C104" t="s">
        <v>37</v>
      </c>
      <c r="D104">
        <v>1</v>
      </c>
      <c r="E104">
        <v>0.1003009027</v>
      </c>
      <c r="F104">
        <v>0.25028664969999997</v>
      </c>
      <c r="G104">
        <v>0</v>
      </c>
      <c r="H104">
        <v>0.74084848299999995</v>
      </c>
      <c r="I104" t="str">
        <f>_xlfn.CONCAT("(",ROUND(d_age_data[[#This Row],[crude_Rate_CIL]],1),"-",ROUND(d_age_data[[#This Row],[crude_Rate_CIU]],1),")")</f>
        <v>(0-0.7)</v>
      </c>
    </row>
    <row r="105" spans="1:9" x14ac:dyDescent="0.25">
      <c r="A105" t="s">
        <v>18</v>
      </c>
      <c r="B105">
        <v>2014</v>
      </c>
      <c r="C105" t="s">
        <v>38</v>
      </c>
      <c r="D105">
        <v>1</v>
      </c>
      <c r="E105">
        <v>0.1003009027</v>
      </c>
      <c r="F105">
        <v>0.25918268239999998</v>
      </c>
      <c r="G105">
        <v>0</v>
      </c>
      <c r="H105">
        <v>0.76718073990000002</v>
      </c>
      <c r="I105" t="str">
        <f>_xlfn.CONCAT("(",ROUND(d_age_data[[#This Row],[crude_Rate_CIL]],1),"-",ROUND(d_age_data[[#This Row],[crude_Rate_CIU]],1),")")</f>
        <v>(0-0.8)</v>
      </c>
    </row>
    <row r="106" spans="1:9" x14ac:dyDescent="0.25">
      <c r="A106" t="s">
        <v>10</v>
      </c>
      <c r="B106">
        <v>2014</v>
      </c>
      <c r="C106" t="s">
        <v>38</v>
      </c>
      <c r="D106">
        <v>5</v>
      </c>
      <c r="E106">
        <v>0.50150451350000003</v>
      </c>
      <c r="F106">
        <v>1.2959134119</v>
      </c>
      <c r="G106">
        <v>0.15999522299999999</v>
      </c>
      <c r="H106">
        <v>2.4318316008999998</v>
      </c>
      <c r="I106" t="str">
        <f>_xlfn.CONCAT("(",ROUND(d_age_data[[#This Row],[crude_Rate_CIL]],1),"-",ROUND(d_age_data[[#This Row],[crude_Rate_CIU]],1),")")</f>
        <v>(0.2-2.4)</v>
      </c>
    </row>
    <row r="107" spans="1:9" x14ac:dyDescent="0.25">
      <c r="A107" t="s">
        <v>14</v>
      </c>
      <c r="B107">
        <v>2014</v>
      </c>
      <c r="C107" t="s">
        <v>39</v>
      </c>
      <c r="D107">
        <v>1</v>
      </c>
      <c r="E107">
        <v>0.1003009027</v>
      </c>
      <c r="F107">
        <v>0.29579269470000003</v>
      </c>
      <c r="G107">
        <v>0</v>
      </c>
      <c r="H107">
        <v>0.87554637619999998</v>
      </c>
      <c r="I107" t="str">
        <f>_xlfn.CONCAT("(",ROUND(d_age_data[[#This Row],[crude_Rate_CIL]],1),"-",ROUND(d_age_data[[#This Row],[crude_Rate_CIU]],1),")")</f>
        <v>(0-0.9)</v>
      </c>
    </row>
    <row r="108" spans="1:9" x14ac:dyDescent="0.25">
      <c r="A108" t="s">
        <v>10</v>
      </c>
      <c r="B108">
        <v>2014</v>
      </c>
      <c r="C108" t="s">
        <v>39</v>
      </c>
      <c r="D108">
        <v>2</v>
      </c>
      <c r="E108">
        <v>0.2006018054</v>
      </c>
      <c r="F108">
        <v>0.59158538930000004</v>
      </c>
      <c r="G108">
        <v>0</v>
      </c>
      <c r="H108">
        <v>1.4114809085</v>
      </c>
      <c r="I108" t="str">
        <f>_xlfn.CONCAT("(",ROUND(d_age_data[[#This Row],[crude_Rate_CIL]],1),"-",ROUND(d_age_data[[#This Row],[crude_Rate_CIU]],1),")")</f>
        <v>(0-1.4)</v>
      </c>
    </row>
    <row r="109" spans="1:9" x14ac:dyDescent="0.25">
      <c r="A109" t="s">
        <v>18</v>
      </c>
      <c r="B109">
        <v>2014</v>
      </c>
      <c r="C109" t="s">
        <v>39</v>
      </c>
      <c r="D109">
        <v>4</v>
      </c>
      <c r="E109">
        <v>0.4012036108</v>
      </c>
      <c r="F109">
        <v>1.1831707786000001</v>
      </c>
      <c r="G109">
        <v>2.3663415600000001E-2</v>
      </c>
      <c r="H109">
        <v>2.3426781416</v>
      </c>
      <c r="I109" t="str">
        <f>_xlfn.CONCAT("(",ROUND(d_age_data[[#This Row],[crude_Rate_CIL]],1),"-",ROUND(d_age_data[[#This Row],[crude_Rate_CIU]],1),")")</f>
        <v>(0-2.3)</v>
      </c>
    </row>
    <row r="110" spans="1:9" x14ac:dyDescent="0.25">
      <c r="A110" t="s">
        <v>22</v>
      </c>
      <c r="B110">
        <v>2014</v>
      </c>
      <c r="C110" t="s">
        <v>39</v>
      </c>
      <c r="D110">
        <v>1</v>
      </c>
      <c r="E110">
        <v>0.1003009027</v>
      </c>
      <c r="F110">
        <v>0.29579269470000003</v>
      </c>
      <c r="G110">
        <v>0</v>
      </c>
      <c r="H110">
        <v>0.87554637619999998</v>
      </c>
      <c r="I110" t="str">
        <f>_xlfn.CONCAT("(",ROUND(d_age_data[[#This Row],[crude_Rate_CIL]],1),"-",ROUND(d_age_data[[#This Row],[crude_Rate_CIU]],1),")")</f>
        <v>(0-0.9)</v>
      </c>
    </row>
    <row r="111" spans="1:9" x14ac:dyDescent="0.25">
      <c r="A111" t="s">
        <v>21</v>
      </c>
      <c r="B111">
        <v>2014</v>
      </c>
      <c r="C111" t="s">
        <v>39</v>
      </c>
      <c r="D111">
        <v>2</v>
      </c>
      <c r="E111">
        <v>0.2006018054</v>
      </c>
      <c r="F111">
        <v>0.59158538930000004</v>
      </c>
      <c r="G111">
        <v>0</v>
      </c>
      <c r="H111">
        <v>1.4114809085</v>
      </c>
      <c r="I111" t="str">
        <f>_xlfn.CONCAT("(",ROUND(d_age_data[[#This Row],[crude_Rate_CIL]],1),"-",ROUND(d_age_data[[#This Row],[crude_Rate_CIU]],1),")")</f>
        <v>(0-1.4)</v>
      </c>
    </row>
    <row r="112" spans="1:9" x14ac:dyDescent="0.25">
      <c r="A112" t="s">
        <v>18</v>
      </c>
      <c r="B112">
        <v>2014</v>
      </c>
      <c r="C112" t="s">
        <v>40</v>
      </c>
      <c r="D112">
        <v>4</v>
      </c>
      <c r="E112">
        <v>0.4012036108</v>
      </c>
      <c r="F112">
        <v>1.6538721156</v>
      </c>
      <c r="G112">
        <v>3.3077442300000003E-2</v>
      </c>
      <c r="H112">
        <v>3.2746667888999998</v>
      </c>
      <c r="I112" t="str">
        <f>_xlfn.CONCAT("(",ROUND(d_age_data[[#This Row],[crude_Rate_CIL]],1),"-",ROUND(d_age_data[[#This Row],[crude_Rate_CIU]],1),")")</f>
        <v>(0-3.3)</v>
      </c>
    </row>
    <row r="113" spans="1:9" x14ac:dyDescent="0.25">
      <c r="A113" t="s">
        <v>10</v>
      </c>
      <c r="B113">
        <v>2014</v>
      </c>
      <c r="C113" t="s">
        <v>40</v>
      </c>
      <c r="D113">
        <v>7</v>
      </c>
      <c r="E113">
        <v>0.70210631899999998</v>
      </c>
      <c r="F113">
        <v>2.8942762022999999</v>
      </c>
      <c r="G113">
        <v>0.7501663864</v>
      </c>
      <c r="H113">
        <v>5.0383860181999998</v>
      </c>
      <c r="I113" t="str">
        <f>_xlfn.CONCAT("(",ROUND(d_age_data[[#This Row],[crude_Rate_CIL]],1),"-",ROUND(d_age_data[[#This Row],[crude_Rate_CIU]],1),")")</f>
        <v>(0.8-5)</v>
      </c>
    </row>
    <row r="114" spans="1:9" x14ac:dyDescent="0.25">
      <c r="A114" t="s">
        <v>14</v>
      </c>
      <c r="B114">
        <v>2014</v>
      </c>
      <c r="C114" t="s">
        <v>40</v>
      </c>
      <c r="D114">
        <v>5</v>
      </c>
      <c r="E114">
        <v>0.50150451350000003</v>
      </c>
      <c r="F114">
        <v>2.0673401445000001</v>
      </c>
      <c r="G114">
        <v>0.255236611</v>
      </c>
      <c r="H114">
        <v>3.8794436779999999</v>
      </c>
      <c r="I114" t="str">
        <f>_xlfn.CONCAT("(",ROUND(d_age_data[[#This Row],[crude_Rate_CIL]],1),"-",ROUND(d_age_data[[#This Row],[crude_Rate_CIU]],1),")")</f>
        <v>(0.3-3.9)</v>
      </c>
    </row>
    <row r="115" spans="1:9" x14ac:dyDescent="0.25">
      <c r="A115" t="s">
        <v>17</v>
      </c>
      <c r="B115">
        <v>2014</v>
      </c>
      <c r="C115" t="s">
        <v>40</v>
      </c>
      <c r="D115">
        <v>1</v>
      </c>
      <c r="E115">
        <v>0.1003009027</v>
      </c>
      <c r="F115">
        <v>0.41346802890000001</v>
      </c>
      <c r="G115">
        <v>0</v>
      </c>
      <c r="H115">
        <v>1.2238653655</v>
      </c>
      <c r="I115" t="str">
        <f>_xlfn.CONCAT("(",ROUND(d_age_data[[#This Row],[crude_Rate_CIL]],1),"-",ROUND(d_age_data[[#This Row],[crude_Rate_CIU]],1),")")</f>
        <v>(0-1.2)</v>
      </c>
    </row>
    <row r="116" spans="1:9" x14ac:dyDescent="0.25">
      <c r="A116" t="s">
        <v>21</v>
      </c>
      <c r="B116">
        <v>2014</v>
      </c>
      <c r="C116" t="s">
        <v>40</v>
      </c>
      <c r="D116">
        <v>4</v>
      </c>
      <c r="E116">
        <v>0.4012036108</v>
      </c>
      <c r="F116">
        <v>1.6538721156</v>
      </c>
      <c r="G116">
        <v>3.3077442300000003E-2</v>
      </c>
      <c r="H116">
        <v>3.2746667888999998</v>
      </c>
      <c r="I116" t="str">
        <f>_xlfn.CONCAT("(",ROUND(d_age_data[[#This Row],[crude_Rate_CIL]],1),"-",ROUND(d_age_data[[#This Row],[crude_Rate_CIU]],1),")")</f>
        <v>(0-3.3)</v>
      </c>
    </row>
    <row r="117" spans="1:9" x14ac:dyDescent="0.25">
      <c r="A117" t="s">
        <v>16</v>
      </c>
      <c r="B117">
        <v>2014</v>
      </c>
      <c r="C117" t="s">
        <v>40</v>
      </c>
      <c r="D117">
        <v>1</v>
      </c>
      <c r="E117">
        <v>0.1003009027</v>
      </c>
      <c r="F117">
        <v>0.41346802890000001</v>
      </c>
      <c r="G117">
        <v>0</v>
      </c>
      <c r="H117">
        <v>1.2238653655</v>
      </c>
      <c r="I117" t="str">
        <f>_xlfn.CONCAT("(",ROUND(d_age_data[[#This Row],[crude_Rate_CIL]],1),"-",ROUND(d_age_data[[#This Row],[crude_Rate_CIU]],1),")")</f>
        <v>(0-1.2)</v>
      </c>
    </row>
    <row r="118" spans="1:9" x14ac:dyDescent="0.25">
      <c r="A118" t="s">
        <v>20</v>
      </c>
      <c r="B118">
        <v>2014</v>
      </c>
      <c r="C118" t="s">
        <v>40</v>
      </c>
      <c r="D118">
        <v>1</v>
      </c>
      <c r="E118">
        <v>0.1003009027</v>
      </c>
      <c r="F118">
        <v>0.41346802890000001</v>
      </c>
      <c r="G118">
        <v>0</v>
      </c>
      <c r="H118">
        <v>1.2238653655</v>
      </c>
      <c r="I118" t="str">
        <f>_xlfn.CONCAT("(",ROUND(d_age_data[[#This Row],[crude_Rate_CIL]],1),"-",ROUND(d_age_data[[#This Row],[crude_Rate_CIU]],1),")")</f>
        <v>(0-1.2)</v>
      </c>
    </row>
    <row r="119" spans="1:9" x14ac:dyDescent="0.25">
      <c r="A119" t="s">
        <v>22</v>
      </c>
      <c r="B119">
        <v>2014</v>
      </c>
      <c r="C119" t="s">
        <v>40</v>
      </c>
      <c r="D119">
        <v>1</v>
      </c>
      <c r="E119">
        <v>0.1003009027</v>
      </c>
      <c r="F119">
        <v>0.41346802890000001</v>
      </c>
      <c r="G119">
        <v>0</v>
      </c>
      <c r="H119">
        <v>1.2238653655</v>
      </c>
      <c r="I119" t="str">
        <f>_xlfn.CONCAT("(",ROUND(d_age_data[[#This Row],[crude_Rate_CIL]],1),"-",ROUND(d_age_data[[#This Row],[crude_Rate_CIU]],1),")")</f>
        <v>(0-1.2)</v>
      </c>
    </row>
    <row r="120" spans="1:9" x14ac:dyDescent="0.25">
      <c r="A120" t="s">
        <v>10</v>
      </c>
      <c r="B120">
        <v>2014</v>
      </c>
      <c r="C120" t="s">
        <v>41</v>
      </c>
      <c r="D120">
        <v>4</v>
      </c>
      <c r="E120">
        <v>0.4012036108</v>
      </c>
      <c r="F120">
        <v>3.6974516561000002</v>
      </c>
      <c r="G120">
        <v>7.3949033100000006E-2</v>
      </c>
      <c r="H120">
        <v>7.3209542791000004</v>
      </c>
      <c r="I120" t="str">
        <f>_xlfn.CONCAT("(",ROUND(d_age_data[[#This Row],[crude_Rate_CIL]],1),"-",ROUND(d_age_data[[#This Row],[crude_Rate_CIU]],1),")")</f>
        <v>(0.1-7.3)</v>
      </c>
    </row>
    <row r="121" spans="1:9" x14ac:dyDescent="0.25">
      <c r="A121" t="s">
        <v>14</v>
      </c>
      <c r="B121">
        <v>2014</v>
      </c>
      <c r="C121" t="s">
        <v>41</v>
      </c>
      <c r="D121">
        <v>4</v>
      </c>
      <c r="E121">
        <v>0.4012036108</v>
      </c>
      <c r="F121">
        <v>3.6974516561000002</v>
      </c>
      <c r="G121">
        <v>7.3949033100000006E-2</v>
      </c>
      <c r="H121">
        <v>7.3209542791000004</v>
      </c>
      <c r="I121" t="str">
        <f>_xlfn.CONCAT("(",ROUND(d_age_data[[#This Row],[crude_Rate_CIL]],1),"-",ROUND(d_age_data[[#This Row],[crude_Rate_CIU]],1),")")</f>
        <v>(0.1-7.3)</v>
      </c>
    </row>
    <row r="122" spans="1:9" x14ac:dyDescent="0.25">
      <c r="A122" t="s">
        <v>18</v>
      </c>
      <c r="B122">
        <v>2014</v>
      </c>
      <c r="C122" t="s">
        <v>41</v>
      </c>
      <c r="D122">
        <v>5</v>
      </c>
      <c r="E122">
        <v>0.50150451350000003</v>
      </c>
      <c r="F122">
        <v>4.6218145700999997</v>
      </c>
      <c r="G122">
        <v>0.57061547930000001</v>
      </c>
      <c r="H122">
        <v>8.6730136610000006</v>
      </c>
      <c r="I122" t="str">
        <f>_xlfn.CONCAT("(",ROUND(d_age_data[[#This Row],[crude_Rate_CIL]],1),"-",ROUND(d_age_data[[#This Row],[crude_Rate_CIU]],1),")")</f>
        <v>(0.6-8.7)</v>
      </c>
    </row>
    <row r="123" spans="1:9" x14ac:dyDescent="0.25">
      <c r="A123" t="s">
        <v>22</v>
      </c>
      <c r="B123">
        <v>2014</v>
      </c>
      <c r="C123" t="s">
        <v>41</v>
      </c>
      <c r="D123">
        <v>1</v>
      </c>
      <c r="E123">
        <v>0.1003009027</v>
      </c>
      <c r="F123">
        <v>0.92436291400000004</v>
      </c>
      <c r="G123">
        <v>0</v>
      </c>
      <c r="H123">
        <v>2.7361142255000002</v>
      </c>
      <c r="I123" t="str">
        <f>_xlfn.CONCAT("(",ROUND(d_age_data[[#This Row],[crude_Rate_CIL]],1),"-",ROUND(d_age_data[[#This Row],[crude_Rate_CIU]],1),")")</f>
        <v>(0-2.7)</v>
      </c>
    </row>
    <row r="124" spans="1:9" x14ac:dyDescent="0.25">
      <c r="A124" t="s">
        <v>21</v>
      </c>
      <c r="B124">
        <v>2014</v>
      </c>
      <c r="C124" t="s">
        <v>41</v>
      </c>
      <c r="D124">
        <v>2</v>
      </c>
      <c r="E124">
        <v>0.2006018054</v>
      </c>
      <c r="F124">
        <v>1.8487258281000001</v>
      </c>
      <c r="G124">
        <v>0</v>
      </c>
      <c r="H124">
        <v>4.4109291044000001</v>
      </c>
      <c r="I124" t="str">
        <f>_xlfn.CONCAT("(",ROUND(d_age_data[[#This Row],[crude_Rate_CIL]],1),"-",ROUND(d_age_data[[#This Row],[crude_Rate_CIU]],1),")")</f>
        <v>(0-4.4)</v>
      </c>
    </row>
    <row r="125" spans="1:9" x14ac:dyDescent="0.25">
      <c r="A125" t="s">
        <v>10</v>
      </c>
      <c r="B125">
        <v>2014</v>
      </c>
      <c r="C125" t="s">
        <v>42</v>
      </c>
      <c r="D125">
        <v>4</v>
      </c>
      <c r="E125">
        <v>0.4012036108</v>
      </c>
      <c r="F125">
        <v>10.847155273</v>
      </c>
      <c r="G125">
        <v>0.21694310550000001</v>
      </c>
      <c r="H125">
        <v>21.477367439999998</v>
      </c>
      <c r="I125" t="str">
        <f>_xlfn.CONCAT("(",ROUND(d_age_data[[#This Row],[crude_Rate_CIL]],1),"-",ROUND(d_age_data[[#This Row],[crude_Rate_CIU]],1),")")</f>
        <v>(0.2-21.5)</v>
      </c>
    </row>
    <row r="126" spans="1:9" x14ac:dyDescent="0.25">
      <c r="A126" t="s">
        <v>22</v>
      </c>
      <c r="B126">
        <v>2014</v>
      </c>
      <c r="C126" t="s">
        <v>42</v>
      </c>
      <c r="D126">
        <v>1</v>
      </c>
      <c r="E126">
        <v>0.1003009027</v>
      </c>
      <c r="F126">
        <v>2.7117888182000001</v>
      </c>
      <c r="G126">
        <v>0</v>
      </c>
      <c r="H126">
        <v>8.0268949020000004</v>
      </c>
      <c r="I126" t="str">
        <f>_xlfn.CONCAT("(",ROUND(d_age_data[[#This Row],[crude_Rate_CIL]],1),"-",ROUND(d_age_data[[#This Row],[crude_Rate_CIU]],1),")")</f>
        <v>(0-8)</v>
      </c>
    </row>
    <row r="127" spans="1:9" x14ac:dyDescent="0.25">
      <c r="A127" t="s">
        <v>21</v>
      </c>
      <c r="B127">
        <v>2014</v>
      </c>
      <c r="C127" t="s">
        <v>42</v>
      </c>
      <c r="D127">
        <v>3</v>
      </c>
      <c r="E127">
        <v>0.30090270810000003</v>
      </c>
      <c r="F127">
        <v>8.1353664546999997</v>
      </c>
      <c r="G127">
        <v>0</v>
      </c>
      <c r="H127">
        <v>17.341400238999999</v>
      </c>
      <c r="I127" t="str">
        <f>_xlfn.CONCAT("(",ROUND(d_age_data[[#This Row],[crude_Rate_CIL]],1),"-",ROUND(d_age_data[[#This Row],[crude_Rate_CIU]],1),")")</f>
        <v>(0-17.3)</v>
      </c>
    </row>
    <row r="128" spans="1:9" x14ac:dyDescent="0.25">
      <c r="A128" t="s">
        <v>16</v>
      </c>
      <c r="B128">
        <v>2014</v>
      </c>
      <c r="C128" t="s">
        <v>42</v>
      </c>
      <c r="D128">
        <v>1</v>
      </c>
      <c r="E128">
        <v>0.1003009027</v>
      </c>
      <c r="F128">
        <v>2.7117888182000001</v>
      </c>
      <c r="G128">
        <v>0</v>
      </c>
      <c r="H128">
        <v>8.0268949020000004</v>
      </c>
      <c r="I128" t="str">
        <f>_xlfn.CONCAT("(",ROUND(d_age_data[[#This Row],[crude_Rate_CIL]],1),"-",ROUND(d_age_data[[#This Row],[crude_Rate_CIU]],1),")")</f>
        <v>(0-8)</v>
      </c>
    </row>
    <row r="129" spans="1:9" x14ac:dyDescent="0.25">
      <c r="A129" t="s">
        <v>17</v>
      </c>
      <c r="B129">
        <v>2014</v>
      </c>
      <c r="C129" t="s">
        <v>42</v>
      </c>
      <c r="D129">
        <v>1</v>
      </c>
      <c r="E129">
        <v>0.1003009027</v>
      </c>
      <c r="F129">
        <v>2.7117888182000001</v>
      </c>
      <c r="G129">
        <v>0</v>
      </c>
      <c r="H129">
        <v>8.0268949020000004</v>
      </c>
      <c r="I129" t="str">
        <f>_xlfn.CONCAT("(",ROUND(d_age_data[[#This Row],[crude_Rate_CIL]],1),"-",ROUND(d_age_data[[#This Row],[crude_Rate_CIU]],1),")")</f>
        <v>(0-8)</v>
      </c>
    </row>
    <row r="130" spans="1:9" x14ac:dyDescent="0.25">
      <c r="A130" t="s">
        <v>18</v>
      </c>
      <c r="B130">
        <v>2015</v>
      </c>
      <c r="C130" t="s">
        <v>38</v>
      </c>
      <c r="D130">
        <v>2</v>
      </c>
      <c r="E130">
        <v>0.2006018054</v>
      </c>
      <c r="F130">
        <v>0.51593320040000001</v>
      </c>
      <c r="G130">
        <v>0</v>
      </c>
      <c r="H130">
        <v>1.2309801352</v>
      </c>
      <c r="I130" t="str">
        <f>_xlfn.CONCAT("(",ROUND(d_age_data[[#This Row],[crude_Rate_CIL]],1),"-",ROUND(d_age_data[[#This Row],[crude_Rate_CIU]],1),")")</f>
        <v>(0-1.2)</v>
      </c>
    </row>
    <row r="131" spans="1:9" x14ac:dyDescent="0.25">
      <c r="A131" t="s">
        <v>10</v>
      </c>
      <c r="B131">
        <v>2015</v>
      </c>
      <c r="C131" t="s">
        <v>38</v>
      </c>
      <c r="D131">
        <v>3</v>
      </c>
      <c r="E131">
        <v>0.30090270810000003</v>
      </c>
      <c r="F131">
        <v>0.77389980059999997</v>
      </c>
      <c r="G131">
        <v>0</v>
      </c>
      <c r="H131">
        <v>1.6496498667999999</v>
      </c>
      <c r="I131" t="str">
        <f>_xlfn.CONCAT("(",ROUND(d_age_data[[#This Row],[crude_Rate_CIL]],1),"-",ROUND(d_age_data[[#This Row],[crude_Rate_CIU]],1),")")</f>
        <v>(0-1.6)</v>
      </c>
    </row>
    <row r="132" spans="1:9" x14ac:dyDescent="0.25">
      <c r="A132" t="s">
        <v>14</v>
      </c>
      <c r="B132">
        <v>2015</v>
      </c>
      <c r="C132" t="s">
        <v>38</v>
      </c>
      <c r="D132">
        <v>2</v>
      </c>
      <c r="E132">
        <v>0.2006018054</v>
      </c>
      <c r="F132">
        <v>0.51593320040000001</v>
      </c>
      <c r="G132">
        <v>0</v>
      </c>
      <c r="H132">
        <v>1.2309801352</v>
      </c>
      <c r="I132" t="str">
        <f>_xlfn.CONCAT("(",ROUND(d_age_data[[#This Row],[crude_Rate_CIL]],1),"-",ROUND(d_age_data[[#This Row],[crude_Rate_CIU]],1),")")</f>
        <v>(0-1.2)</v>
      </c>
    </row>
    <row r="133" spans="1:9" x14ac:dyDescent="0.25">
      <c r="A133" t="s">
        <v>21</v>
      </c>
      <c r="B133">
        <v>2015</v>
      </c>
      <c r="C133" t="s">
        <v>38</v>
      </c>
      <c r="D133">
        <v>1</v>
      </c>
      <c r="E133">
        <v>0.1003009027</v>
      </c>
      <c r="F133">
        <v>0.25796660020000001</v>
      </c>
      <c r="G133">
        <v>0</v>
      </c>
      <c r="H133">
        <v>0.76358113660000004</v>
      </c>
      <c r="I133" t="str">
        <f>_xlfn.CONCAT("(",ROUND(d_age_data[[#This Row],[crude_Rate_CIL]],1),"-",ROUND(d_age_data[[#This Row],[crude_Rate_CIU]],1),")")</f>
        <v>(0-0.8)</v>
      </c>
    </row>
    <row r="134" spans="1:9" x14ac:dyDescent="0.25">
      <c r="A134" t="s">
        <v>10</v>
      </c>
      <c r="B134">
        <v>2015</v>
      </c>
      <c r="C134" t="s">
        <v>39</v>
      </c>
      <c r="D134">
        <v>2</v>
      </c>
      <c r="E134">
        <v>0.2006018054</v>
      </c>
      <c r="F134">
        <v>0.58110530329999999</v>
      </c>
      <c r="G134">
        <v>0</v>
      </c>
      <c r="H134">
        <v>1.3864761643000001</v>
      </c>
      <c r="I134" t="str">
        <f>_xlfn.CONCAT("(",ROUND(d_age_data[[#This Row],[crude_Rate_CIL]],1),"-",ROUND(d_age_data[[#This Row],[crude_Rate_CIU]],1),")")</f>
        <v>(0-1.4)</v>
      </c>
    </row>
    <row r="135" spans="1:9" x14ac:dyDescent="0.25">
      <c r="A135" t="s">
        <v>18</v>
      </c>
      <c r="B135">
        <v>2015</v>
      </c>
      <c r="C135" t="s">
        <v>39</v>
      </c>
      <c r="D135">
        <v>5</v>
      </c>
      <c r="E135">
        <v>0.50150451350000003</v>
      </c>
      <c r="F135">
        <v>1.4527632582000001</v>
      </c>
      <c r="G135">
        <v>0.1793601172</v>
      </c>
      <c r="H135">
        <v>2.7261663990999998</v>
      </c>
      <c r="I135" t="str">
        <f>_xlfn.CONCAT("(",ROUND(d_age_data[[#This Row],[crude_Rate_CIL]],1),"-",ROUND(d_age_data[[#This Row],[crude_Rate_CIU]],1),")")</f>
        <v>(0.2-2.7)</v>
      </c>
    </row>
    <row r="136" spans="1:9" x14ac:dyDescent="0.25">
      <c r="A136" t="s">
        <v>17</v>
      </c>
      <c r="B136">
        <v>2015</v>
      </c>
      <c r="C136" t="s">
        <v>39</v>
      </c>
      <c r="D136">
        <v>1</v>
      </c>
      <c r="E136">
        <v>0.1003009027</v>
      </c>
      <c r="F136">
        <v>0.29055265159999999</v>
      </c>
      <c r="G136">
        <v>0</v>
      </c>
      <c r="H136">
        <v>0.86003584879999995</v>
      </c>
      <c r="I136" t="str">
        <f>_xlfn.CONCAT("(",ROUND(d_age_data[[#This Row],[crude_Rate_CIL]],1),"-",ROUND(d_age_data[[#This Row],[crude_Rate_CIU]],1),")")</f>
        <v>(0-0.9)</v>
      </c>
    </row>
    <row r="137" spans="1:9" x14ac:dyDescent="0.25">
      <c r="A137" t="s">
        <v>14</v>
      </c>
      <c r="B137">
        <v>2015</v>
      </c>
      <c r="C137" t="s">
        <v>39</v>
      </c>
      <c r="D137">
        <v>3</v>
      </c>
      <c r="E137">
        <v>0.30090270810000003</v>
      </c>
      <c r="F137">
        <v>0.87165795489999998</v>
      </c>
      <c r="G137">
        <v>0</v>
      </c>
      <c r="H137">
        <v>1.8580317865</v>
      </c>
      <c r="I137" t="str">
        <f>_xlfn.CONCAT("(",ROUND(d_age_data[[#This Row],[crude_Rate_CIL]],1),"-",ROUND(d_age_data[[#This Row],[crude_Rate_CIU]],1),")")</f>
        <v>(0-1.9)</v>
      </c>
    </row>
    <row r="138" spans="1:9" x14ac:dyDescent="0.25">
      <c r="A138" t="s">
        <v>21</v>
      </c>
      <c r="B138">
        <v>2015</v>
      </c>
      <c r="C138" t="s">
        <v>39</v>
      </c>
      <c r="D138">
        <v>2</v>
      </c>
      <c r="E138">
        <v>0.2006018054</v>
      </c>
      <c r="F138">
        <v>0.58110530329999999</v>
      </c>
      <c r="G138">
        <v>0</v>
      </c>
      <c r="H138">
        <v>1.3864761643000001</v>
      </c>
      <c r="I138" t="str">
        <f>_xlfn.CONCAT("(",ROUND(d_age_data[[#This Row],[crude_Rate_CIL]],1),"-",ROUND(d_age_data[[#This Row],[crude_Rate_CIU]],1),")")</f>
        <v>(0-1.4)</v>
      </c>
    </row>
    <row r="139" spans="1:9" x14ac:dyDescent="0.25">
      <c r="A139" t="s">
        <v>10</v>
      </c>
      <c r="B139">
        <v>2015</v>
      </c>
      <c r="C139" t="s">
        <v>40</v>
      </c>
      <c r="D139">
        <v>3</v>
      </c>
      <c r="E139">
        <v>0.30090270810000003</v>
      </c>
      <c r="F139">
        <v>1.2074572351999999</v>
      </c>
      <c r="G139">
        <v>0</v>
      </c>
      <c r="H139">
        <v>2.5738237242999999</v>
      </c>
      <c r="I139" t="str">
        <f>_xlfn.CONCAT("(",ROUND(d_age_data[[#This Row],[crude_Rate_CIL]],1),"-",ROUND(d_age_data[[#This Row],[crude_Rate_CIU]],1),")")</f>
        <v>(0-2.6)</v>
      </c>
    </row>
    <row r="140" spans="1:9" x14ac:dyDescent="0.25">
      <c r="A140" t="s">
        <v>18</v>
      </c>
      <c r="B140">
        <v>2015</v>
      </c>
      <c r="C140" t="s">
        <v>40</v>
      </c>
      <c r="D140">
        <v>6</v>
      </c>
      <c r="E140">
        <v>0.60180541620000005</v>
      </c>
      <c r="F140">
        <v>2.4149144702999998</v>
      </c>
      <c r="G140">
        <v>0.48258045020000001</v>
      </c>
      <c r="H140">
        <v>4.3472484904000002</v>
      </c>
      <c r="I140" t="str">
        <f>_xlfn.CONCAT("(",ROUND(d_age_data[[#This Row],[crude_Rate_CIL]],1),"-",ROUND(d_age_data[[#This Row],[crude_Rate_CIU]],1),")")</f>
        <v>(0.5-4.3)</v>
      </c>
    </row>
    <row r="141" spans="1:9" x14ac:dyDescent="0.25">
      <c r="A141" t="s">
        <v>21</v>
      </c>
      <c r="B141">
        <v>2015</v>
      </c>
      <c r="C141" t="s">
        <v>40</v>
      </c>
      <c r="D141">
        <v>5</v>
      </c>
      <c r="E141">
        <v>0.50150451350000003</v>
      </c>
      <c r="F141">
        <v>2.0124287252999999</v>
      </c>
      <c r="G141">
        <v>0.2484571729</v>
      </c>
      <c r="H141">
        <v>3.7764002777000001</v>
      </c>
      <c r="I141" t="str">
        <f>_xlfn.CONCAT("(",ROUND(d_age_data[[#This Row],[crude_Rate_CIL]],1),"-",ROUND(d_age_data[[#This Row],[crude_Rate_CIU]],1),")")</f>
        <v>(0.2-3.8)</v>
      </c>
    </row>
    <row r="142" spans="1:9" x14ac:dyDescent="0.25">
      <c r="A142" t="s">
        <v>22</v>
      </c>
      <c r="B142">
        <v>2015</v>
      </c>
      <c r="C142" t="s">
        <v>40</v>
      </c>
      <c r="D142">
        <v>1</v>
      </c>
      <c r="E142">
        <v>0.1003009027</v>
      </c>
      <c r="F142">
        <v>0.40248574510000001</v>
      </c>
      <c r="G142">
        <v>0</v>
      </c>
      <c r="H142">
        <v>1.1913578054</v>
      </c>
      <c r="I142" t="str">
        <f>_xlfn.CONCAT("(",ROUND(d_age_data[[#This Row],[crude_Rate_CIL]],1),"-",ROUND(d_age_data[[#This Row],[crude_Rate_CIU]],1),")")</f>
        <v>(0-1.2)</v>
      </c>
    </row>
    <row r="143" spans="1:9" x14ac:dyDescent="0.25">
      <c r="A143" t="s">
        <v>17</v>
      </c>
      <c r="B143">
        <v>2015</v>
      </c>
      <c r="C143" t="s">
        <v>40</v>
      </c>
      <c r="D143">
        <v>4</v>
      </c>
      <c r="E143">
        <v>0.4012036108</v>
      </c>
      <c r="F143">
        <v>1.6099429802</v>
      </c>
      <c r="G143">
        <v>3.2198859599999997E-2</v>
      </c>
      <c r="H143">
        <v>3.1876871007999998</v>
      </c>
      <c r="I143" t="str">
        <f>_xlfn.CONCAT("(",ROUND(d_age_data[[#This Row],[crude_Rate_CIL]],1),"-",ROUND(d_age_data[[#This Row],[crude_Rate_CIU]],1),")")</f>
        <v>(0-3.2)</v>
      </c>
    </row>
    <row r="144" spans="1:9" x14ac:dyDescent="0.25">
      <c r="A144" t="s">
        <v>16</v>
      </c>
      <c r="B144">
        <v>2015</v>
      </c>
      <c r="C144" t="s">
        <v>40</v>
      </c>
      <c r="D144">
        <v>1</v>
      </c>
      <c r="E144">
        <v>0.1003009027</v>
      </c>
      <c r="F144">
        <v>0.40248574510000001</v>
      </c>
      <c r="G144">
        <v>0</v>
      </c>
      <c r="H144">
        <v>1.1913578054</v>
      </c>
      <c r="I144" t="str">
        <f>_xlfn.CONCAT("(",ROUND(d_age_data[[#This Row],[crude_Rate_CIL]],1),"-",ROUND(d_age_data[[#This Row],[crude_Rate_CIU]],1),")")</f>
        <v>(0-1.2)</v>
      </c>
    </row>
    <row r="145" spans="1:9" x14ac:dyDescent="0.25">
      <c r="A145" t="s">
        <v>11</v>
      </c>
      <c r="B145">
        <v>2015</v>
      </c>
      <c r="C145" t="s">
        <v>40</v>
      </c>
      <c r="D145">
        <v>1</v>
      </c>
      <c r="E145">
        <v>0.1003009027</v>
      </c>
      <c r="F145">
        <v>0.40248574510000001</v>
      </c>
      <c r="G145">
        <v>0</v>
      </c>
      <c r="H145">
        <v>1.1913578054</v>
      </c>
      <c r="I145" t="str">
        <f>_xlfn.CONCAT("(",ROUND(d_age_data[[#This Row],[crude_Rate_CIL]],1),"-",ROUND(d_age_data[[#This Row],[crude_Rate_CIU]],1),")")</f>
        <v>(0-1.2)</v>
      </c>
    </row>
    <row r="146" spans="1:9" x14ac:dyDescent="0.25">
      <c r="A146" t="s">
        <v>20</v>
      </c>
      <c r="B146">
        <v>2015</v>
      </c>
      <c r="C146" t="s">
        <v>40</v>
      </c>
      <c r="D146">
        <v>1</v>
      </c>
      <c r="E146">
        <v>0.1003009027</v>
      </c>
      <c r="F146">
        <v>0.40248574510000001</v>
      </c>
      <c r="G146">
        <v>0</v>
      </c>
      <c r="H146">
        <v>1.1913578054</v>
      </c>
      <c r="I146" t="str">
        <f>_xlfn.CONCAT("(",ROUND(d_age_data[[#This Row],[crude_Rate_CIL]],1),"-",ROUND(d_age_data[[#This Row],[crude_Rate_CIU]],1),")")</f>
        <v>(0-1.2)</v>
      </c>
    </row>
    <row r="147" spans="1:9" x14ac:dyDescent="0.25">
      <c r="A147" t="s">
        <v>10</v>
      </c>
      <c r="B147">
        <v>2015</v>
      </c>
      <c r="C147" t="s">
        <v>41</v>
      </c>
      <c r="D147">
        <v>4</v>
      </c>
      <c r="E147">
        <v>0.4012036108</v>
      </c>
      <c r="F147">
        <v>3.5741028381</v>
      </c>
      <c r="G147">
        <v>7.1482056799999999E-2</v>
      </c>
      <c r="H147">
        <v>7.0767236194000001</v>
      </c>
      <c r="I147" t="str">
        <f>_xlfn.CONCAT("(",ROUND(d_age_data[[#This Row],[crude_Rate_CIL]],1),"-",ROUND(d_age_data[[#This Row],[crude_Rate_CIU]],1),")")</f>
        <v>(0.1-7.1)</v>
      </c>
    </row>
    <row r="148" spans="1:9" x14ac:dyDescent="0.25">
      <c r="A148" t="s">
        <v>14</v>
      </c>
      <c r="B148">
        <v>2015</v>
      </c>
      <c r="C148" t="s">
        <v>41</v>
      </c>
      <c r="D148">
        <v>1</v>
      </c>
      <c r="E148">
        <v>0.1003009027</v>
      </c>
      <c r="F148">
        <v>0.89352570949999999</v>
      </c>
      <c r="G148">
        <v>0</v>
      </c>
      <c r="H148">
        <v>2.6448361002</v>
      </c>
      <c r="I148" t="str">
        <f>_xlfn.CONCAT("(",ROUND(d_age_data[[#This Row],[crude_Rate_CIL]],1),"-",ROUND(d_age_data[[#This Row],[crude_Rate_CIU]],1),")")</f>
        <v>(0-2.6)</v>
      </c>
    </row>
    <row r="149" spans="1:9" x14ac:dyDescent="0.25">
      <c r="A149" t="s">
        <v>22</v>
      </c>
      <c r="B149">
        <v>2015</v>
      </c>
      <c r="C149" t="s">
        <v>41</v>
      </c>
      <c r="D149">
        <v>2</v>
      </c>
      <c r="E149">
        <v>0.2006018054</v>
      </c>
      <c r="F149">
        <v>1.787051419</v>
      </c>
      <c r="G149">
        <v>0</v>
      </c>
      <c r="H149">
        <v>4.2637783253999997</v>
      </c>
      <c r="I149" t="str">
        <f>_xlfn.CONCAT("(",ROUND(d_age_data[[#This Row],[crude_Rate_CIL]],1),"-",ROUND(d_age_data[[#This Row],[crude_Rate_CIU]],1),")")</f>
        <v>(0-4.3)</v>
      </c>
    </row>
    <row r="150" spans="1:9" x14ac:dyDescent="0.25">
      <c r="A150" t="s">
        <v>21</v>
      </c>
      <c r="B150">
        <v>2015</v>
      </c>
      <c r="C150" t="s">
        <v>41</v>
      </c>
      <c r="D150">
        <v>3</v>
      </c>
      <c r="E150">
        <v>0.30090270810000003</v>
      </c>
      <c r="F150">
        <v>2.6805771286</v>
      </c>
      <c r="G150">
        <v>0</v>
      </c>
      <c r="H150">
        <v>5.7139357049999999</v>
      </c>
      <c r="I150" t="str">
        <f>_xlfn.CONCAT("(",ROUND(d_age_data[[#This Row],[crude_Rate_CIL]],1),"-",ROUND(d_age_data[[#This Row],[crude_Rate_CIU]],1),")")</f>
        <v>(0-5.7)</v>
      </c>
    </row>
    <row r="151" spans="1:9" x14ac:dyDescent="0.25">
      <c r="A151" t="s">
        <v>17</v>
      </c>
      <c r="B151">
        <v>2015</v>
      </c>
      <c r="C151" t="s">
        <v>41</v>
      </c>
      <c r="D151">
        <v>1</v>
      </c>
      <c r="E151">
        <v>0.1003009027</v>
      </c>
      <c r="F151">
        <v>0.89352570949999999</v>
      </c>
      <c r="G151">
        <v>0</v>
      </c>
      <c r="H151">
        <v>2.6448361002</v>
      </c>
      <c r="I151" t="str">
        <f>_xlfn.CONCAT("(",ROUND(d_age_data[[#This Row],[crude_Rate_CIL]],1),"-",ROUND(d_age_data[[#This Row],[crude_Rate_CIU]],1),")")</f>
        <v>(0-2.6)</v>
      </c>
    </row>
    <row r="152" spans="1:9" x14ac:dyDescent="0.25">
      <c r="A152" t="s">
        <v>18</v>
      </c>
      <c r="B152">
        <v>2015</v>
      </c>
      <c r="C152" t="s">
        <v>41</v>
      </c>
      <c r="D152">
        <v>2</v>
      </c>
      <c r="E152">
        <v>0.2006018054</v>
      </c>
      <c r="F152">
        <v>1.787051419</v>
      </c>
      <c r="G152">
        <v>0</v>
      </c>
      <c r="H152">
        <v>4.2637783253999997</v>
      </c>
      <c r="I152" t="str">
        <f>_xlfn.CONCAT("(",ROUND(d_age_data[[#This Row],[crude_Rate_CIL]],1),"-",ROUND(d_age_data[[#This Row],[crude_Rate_CIU]],1),")")</f>
        <v>(0-4.3)</v>
      </c>
    </row>
    <row r="153" spans="1:9" x14ac:dyDescent="0.25">
      <c r="A153" t="s">
        <v>16</v>
      </c>
      <c r="B153">
        <v>2015</v>
      </c>
      <c r="C153" t="s">
        <v>41</v>
      </c>
      <c r="D153">
        <v>1</v>
      </c>
      <c r="E153">
        <v>0.1003009027</v>
      </c>
      <c r="F153">
        <v>0.89352570949999999</v>
      </c>
      <c r="G153">
        <v>0</v>
      </c>
      <c r="H153">
        <v>2.6448361002</v>
      </c>
      <c r="I153" t="str">
        <f>_xlfn.CONCAT("(",ROUND(d_age_data[[#This Row],[crude_Rate_CIL]],1),"-",ROUND(d_age_data[[#This Row],[crude_Rate_CIU]],1),")")</f>
        <v>(0-2.6)</v>
      </c>
    </row>
    <row r="154" spans="1:9" x14ac:dyDescent="0.25">
      <c r="A154" t="s">
        <v>18</v>
      </c>
      <c r="B154">
        <v>2015</v>
      </c>
      <c r="C154" t="s">
        <v>42</v>
      </c>
      <c r="D154">
        <v>1</v>
      </c>
      <c r="E154">
        <v>0.1003009027</v>
      </c>
      <c r="F154">
        <v>2.6839821795000001</v>
      </c>
      <c r="G154">
        <v>0</v>
      </c>
      <c r="H154">
        <v>7.9445872512999998</v>
      </c>
      <c r="I154" t="str">
        <f>_xlfn.CONCAT("(",ROUND(d_age_data[[#This Row],[crude_Rate_CIL]],1),"-",ROUND(d_age_data[[#This Row],[crude_Rate_CIU]],1),")")</f>
        <v>(0-7.9)</v>
      </c>
    </row>
    <row r="155" spans="1:9" x14ac:dyDescent="0.25">
      <c r="A155" t="s">
        <v>14</v>
      </c>
      <c r="B155">
        <v>2015</v>
      </c>
      <c r="C155" t="s">
        <v>42</v>
      </c>
      <c r="D155">
        <v>3</v>
      </c>
      <c r="E155">
        <v>0.30090270810000003</v>
      </c>
      <c r="F155">
        <v>8.0519465384999993</v>
      </c>
      <c r="G155">
        <v>0</v>
      </c>
      <c r="H155">
        <v>17.163581800999999</v>
      </c>
      <c r="I155" t="str">
        <f>_xlfn.CONCAT("(",ROUND(d_age_data[[#This Row],[crude_Rate_CIL]],1),"-",ROUND(d_age_data[[#This Row],[crude_Rate_CIU]],1),")")</f>
        <v>(0-17.2)</v>
      </c>
    </row>
    <row r="156" spans="1:9" x14ac:dyDescent="0.25">
      <c r="A156" t="s">
        <v>21</v>
      </c>
      <c r="B156">
        <v>2015</v>
      </c>
      <c r="C156" t="s">
        <v>42</v>
      </c>
      <c r="D156">
        <v>3</v>
      </c>
      <c r="E156">
        <v>0.30090270810000003</v>
      </c>
      <c r="F156">
        <v>8.0519465384999993</v>
      </c>
      <c r="G156">
        <v>0</v>
      </c>
      <c r="H156">
        <v>17.163581800999999</v>
      </c>
      <c r="I156" t="str">
        <f>_xlfn.CONCAT("(",ROUND(d_age_data[[#This Row],[crude_Rate_CIL]],1),"-",ROUND(d_age_data[[#This Row],[crude_Rate_CIU]],1),")")</f>
        <v>(0-17.2)</v>
      </c>
    </row>
    <row r="157" spans="1:9" x14ac:dyDescent="0.25">
      <c r="A157" t="s">
        <v>10</v>
      </c>
      <c r="B157">
        <v>2015</v>
      </c>
      <c r="C157" t="s">
        <v>42</v>
      </c>
      <c r="D157">
        <v>1</v>
      </c>
      <c r="E157">
        <v>0.1003009027</v>
      </c>
      <c r="F157">
        <v>2.6839821795000001</v>
      </c>
      <c r="G157">
        <v>0</v>
      </c>
      <c r="H157">
        <v>7.9445872512999998</v>
      </c>
      <c r="I157" t="str">
        <f>_xlfn.CONCAT("(",ROUND(d_age_data[[#This Row],[crude_Rate_CIL]],1),"-",ROUND(d_age_data[[#This Row],[crude_Rate_CIU]],1),")")</f>
        <v>(0-7.9)</v>
      </c>
    </row>
    <row r="158" spans="1:9" x14ac:dyDescent="0.25">
      <c r="A158" t="s">
        <v>10</v>
      </c>
      <c r="B158">
        <v>2016</v>
      </c>
      <c r="C158" t="s">
        <v>37</v>
      </c>
      <c r="D158">
        <v>1</v>
      </c>
      <c r="E158">
        <v>0.1003009027</v>
      </c>
      <c r="F158">
        <v>0.2478879943</v>
      </c>
      <c r="G158">
        <v>0</v>
      </c>
      <c r="H158">
        <v>0.73374846309999997</v>
      </c>
      <c r="I158" t="str">
        <f>_xlfn.CONCAT("(",ROUND(d_age_data[[#This Row],[crude_Rate_CIL]],1),"-",ROUND(d_age_data[[#This Row],[crude_Rate_CIU]],1),")")</f>
        <v>(0-0.7)</v>
      </c>
    </row>
    <row r="159" spans="1:9" x14ac:dyDescent="0.25">
      <c r="A159" t="s">
        <v>18</v>
      </c>
      <c r="B159">
        <v>2016</v>
      </c>
      <c r="C159" t="s">
        <v>38</v>
      </c>
      <c r="D159">
        <v>1</v>
      </c>
      <c r="E159">
        <v>0.1003009027</v>
      </c>
      <c r="F159">
        <v>0.25339164720000001</v>
      </c>
      <c r="G159">
        <v>0</v>
      </c>
      <c r="H159">
        <v>0.75003927569999995</v>
      </c>
      <c r="I159" t="str">
        <f>_xlfn.CONCAT("(",ROUND(d_age_data[[#This Row],[crude_Rate_CIL]],1),"-",ROUND(d_age_data[[#This Row],[crude_Rate_CIU]],1),")")</f>
        <v>(0-0.8)</v>
      </c>
    </row>
    <row r="160" spans="1:9" x14ac:dyDescent="0.25">
      <c r="A160" t="s">
        <v>14</v>
      </c>
      <c r="B160">
        <v>2016</v>
      </c>
      <c r="C160" t="s">
        <v>38</v>
      </c>
      <c r="D160">
        <v>2</v>
      </c>
      <c r="E160">
        <v>0.2006018054</v>
      </c>
      <c r="F160">
        <v>0.50678329440000003</v>
      </c>
      <c r="G160">
        <v>0</v>
      </c>
      <c r="H160">
        <v>1.2091491064</v>
      </c>
      <c r="I160" t="str">
        <f>_xlfn.CONCAT("(",ROUND(d_age_data[[#This Row],[crude_Rate_CIL]],1),"-",ROUND(d_age_data[[#This Row],[crude_Rate_CIU]],1),")")</f>
        <v>(0-1.2)</v>
      </c>
    </row>
    <row r="161" spans="1:9" x14ac:dyDescent="0.25">
      <c r="A161" t="s">
        <v>21</v>
      </c>
      <c r="B161">
        <v>2016</v>
      </c>
      <c r="C161" t="s">
        <v>38</v>
      </c>
      <c r="D161">
        <v>1</v>
      </c>
      <c r="E161">
        <v>0.1003009027</v>
      </c>
      <c r="F161">
        <v>0.25339164720000001</v>
      </c>
      <c r="G161">
        <v>0</v>
      </c>
      <c r="H161">
        <v>0.75003927569999995</v>
      </c>
      <c r="I161" t="str">
        <f>_xlfn.CONCAT("(",ROUND(d_age_data[[#This Row],[crude_Rate_CIL]],1),"-",ROUND(d_age_data[[#This Row],[crude_Rate_CIU]],1),")")</f>
        <v>(0-0.8)</v>
      </c>
    </row>
    <row r="162" spans="1:9" x14ac:dyDescent="0.25">
      <c r="A162" t="s">
        <v>17</v>
      </c>
      <c r="B162">
        <v>2016</v>
      </c>
      <c r="C162" t="s">
        <v>38</v>
      </c>
      <c r="D162">
        <v>1</v>
      </c>
      <c r="E162">
        <v>0.1003009027</v>
      </c>
      <c r="F162">
        <v>0.25339164720000001</v>
      </c>
      <c r="G162">
        <v>0</v>
      </c>
      <c r="H162">
        <v>0.75003927569999995</v>
      </c>
      <c r="I162" t="str">
        <f>_xlfn.CONCAT("(",ROUND(d_age_data[[#This Row],[crude_Rate_CIL]],1),"-",ROUND(d_age_data[[#This Row],[crude_Rate_CIU]],1),")")</f>
        <v>(0-0.8)</v>
      </c>
    </row>
    <row r="163" spans="1:9" x14ac:dyDescent="0.25">
      <c r="A163" t="s">
        <v>18</v>
      </c>
      <c r="B163">
        <v>2016</v>
      </c>
      <c r="C163" t="s">
        <v>39</v>
      </c>
      <c r="D163">
        <v>1</v>
      </c>
      <c r="E163">
        <v>0.1003009027</v>
      </c>
      <c r="F163">
        <v>0.28412319580000001</v>
      </c>
      <c r="G163">
        <v>0</v>
      </c>
      <c r="H163">
        <v>0.84100465960000004</v>
      </c>
      <c r="I163" t="str">
        <f>_xlfn.CONCAT("(",ROUND(d_age_data[[#This Row],[crude_Rate_CIL]],1),"-",ROUND(d_age_data[[#This Row],[crude_Rate_CIU]],1),")")</f>
        <v>(0-0.8)</v>
      </c>
    </row>
    <row r="164" spans="1:9" x14ac:dyDescent="0.25">
      <c r="A164" t="s">
        <v>14</v>
      </c>
      <c r="B164">
        <v>2016</v>
      </c>
      <c r="C164" t="s">
        <v>39</v>
      </c>
      <c r="D164">
        <v>4</v>
      </c>
      <c r="E164">
        <v>0.4012036108</v>
      </c>
      <c r="F164">
        <v>1.1364927833</v>
      </c>
      <c r="G164">
        <v>2.2729855699999999E-2</v>
      </c>
      <c r="H164">
        <v>2.2502557108999999</v>
      </c>
      <c r="I164" t="str">
        <f>_xlfn.CONCAT("(",ROUND(d_age_data[[#This Row],[crude_Rate_CIL]],1),"-",ROUND(d_age_data[[#This Row],[crude_Rate_CIU]],1),")")</f>
        <v>(0-2.3)</v>
      </c>
    </row>
    <row r="165" spans="1:9" x14ac:dyDescent="0.25">
      <c r="A165" t="s">
        <v>21</v>
      </c>
      <c r="B165">
        <v>2016</v>
      </c>
      <c r="C165" t="s">
        <v>39</v>
      </c>
      <c r="D165">
        <v>4</v>
      </c>
      <c r="E165">
        <v>0.4012036108</v>
      </c>
      <c r="F165">
        <v>1.1364927833</v>
      </c>
      <c r="G165">
        <v>2.2729855699999999E-2</v>
      </c>
      <c r="H165">
        <v>2.2502557108999999</v>
      </c>
      <c r="I165" t="str">
        <f>_xlfn.CONCAT("(",ROUND(d_age_data[[#This Row],[crude_Rate_CIL]],1),"-",ROUND(d_age_data[[#This Row],[crude_Rate_CIU]],1),")")</f>
        <v>(0-2.3)</v>
      </c>
    </row>
    <row r="166" spans="1:9" x14ac:dyDescent="0.25">
      <c r="A166" t="s">
        <v>16</v>
      </c>
      <c r="B166">
        <v>2016</v>
      </c>
      <c r="C166" t="s">
        <v>39</v>
      </c>
      <c r="D166">
        <v>1</v>
      </c>
      <c r="E166">
        <v>0.1003009027</v>
      </c>
      <c r="F166">
        <v>0.28412319580000001</v>
      </c>
      <c r="G166">
        <v>0</v>
      </c>
      <c r="H166">
        <v>0.84100465960000004</v>
      </c>
      <c r="I166" t="str">
        <f>_xlfn.CONCAT("(",ROUND(d_age_data[[#This Row],[crude_Rate_CIL]],1),"-",ROUND(d_age_data[[#This Row],[crude_Rate_CIU]],1),")")</f>
        <v>(0-0.8)</v>
      </c>
    </row>
    <row r="167" spans="1:9" x14ac:dyDescent="0.25">
      <c r="A167" t="s">
        <v>17</v>
      </c>
      <c r="B167">
        <v>2016</v>
      </c>
      <c r="C167" t="s">
        <v>39</v>
      </c>
      <c r="D167">
        <v>3</v>
      </c>
      <c r="E167">
        <v>0.30090270810000003</v>
      </c>
      <c r="F167">
        <v>0.85236958750000003</v>
      </c>
      <c r="G167">
        <v>0</v>
      </c>
      <c r="H167">
        <v>1.8169165765999999</v>
      </c>
      <c r="I167" t="str">
        <f>_xlfn.CONCAT("(",ROUND(d_age_data[[#This Row],[crude_Rate_CIL]],1),"-",ROUND(d_age_data[[#This Row],[crude_Rate_CIU]],1),")")</f>
        <v>(0-1.8)</v>
      </c>
    </row>
    <row r="168" spans="1:9" x14ac:dyDescent="0.25">
      <c r="A168" t="s">
        <v>10</v>
      </c>
      <c r="B168">
        <v>2016</v>
      </c>
      <c r="C168" t="s">
        <v>39</v>
      </c>
      <c r="D168">
        <v>9</v>
      </c>
      <c r="E168">
        <v>0.90270812440000003</v>
      </c>
      <c r="F168">
        <v>2.5571087624</v>
      </c>
      <c r="G168">
        <v>0.88646437099999997</v>
      </c>
      <c r="H168">
        <v>4.2277531538000002</v>
      </c>
      <c r="I168" t="str">
        <f>_xlfn.CONCAT("(",ROUND(d_age_data[[#This Row],[crude_Rate_CIL]],1),"-",ROUND(d_age_data[[#This Row],[crude_Rate_CIU]],1),")")</f>
        <v>(0.9-4.2)</v>
      </c>
    </row>
    <row r="169" spans="1:9" x14ac:dyDescent="0.25">
      <c r="A169" t="s">
        <v>20</v>
      </c>
      <c r="B169">
        <v>2016</v>
      </c>
      <c r="C169" t="s">
        <v>39</v>
      </c>
      <c r="D169">
        <v>1</v>
      </c>
      <c r="E169">
        <v>0.1003009027</v>
      </c>
      <c r="F169">
        <v>0.28412319580000001</v>
      </c>
      <c r="G169">
        <v>0</v>
      </c>
      <c r="H169">
        <v>0.84100465960000004</v>
      </c>
      <c r="I169" t="str">
        <f>_xlfn.CONCAT("(",ROUND(d_age_data[[#This Row],[crude_Rate_CIL]],1),"-",ROUND(d_age_data[[#This Row],[crude_Rate_CIU]],1),")")</f>
        <v>(0-0.8)</v>
      </c>
    </row>
    <row r="170" spans="1:9" x14ac:dyDescent="0.25">
      <c r="A170" t="s">
        <v>18</v>
      </c>
      <c r="B170">
        <v>2016</v>
      </c>
      <c r="C170" t="s">
        <v>40</v>
      </c>
      <c r="D170">
        <v>5</v>
      </c>
      <c r="E170">
        <v>0.50150451350000003</v>
      </c>
      <c r="F170">
        <v>1.9639034545</v>
      </c>
      <c r="G170">
        <v>0.2424661773</v>
      </c>
      <c r="H170">
        <v>3.6853407317000002</v>
      </c>
      <c r="I170" t="str">
        <f>_xlfn.CONCAT("(",ROUND(d_age_data[[#This Row],[crude_Rate_CIL]],1),"-",ROUND(d_age_data[[#This Row],[crude_Rate_CIU]],1),")")</f>
        <v>(0.2-3.7)</v>
      </c>
    </row>
    <row r="171" spans="1:9" x14ac:dyDescent="0.25">
      <c r="A171" t="s">
        <v>14</v>
      </c>
      <c r="B171">
        <v>2016</v>
      </c>
      <c r="C171" t="s">
        <v>40</v>
      </c>
      <c r="D171">
        <v>8</v>
      </c>
      <c r="E171">
        <v>0.80240722170000001</v>
      </c>
      <c r="F171">
        <v>3.1422455272000001</v>
      </c>
      <c r="G171">
        <v>0.96478046920000005</v>
      </c>
      <c r="H171">
        <v>5.3197105852000002</v>
      </c>
      <c r="I171" t="str">
        <f>_xlfn.CONCAT("(",ROUND(d_age_data[[#This Row],[crude_Rate_CIL]],1),"-",ROUND(d_age_data[[#This Row],[crude_Rate_CIU]],1),")")</f>
        <v>(1-5.3)</v>
      </c>
    </row>
    <row r="172" spans="1:9" x14ac:dyDescent="0.25">
      <c r="A172" t="s">
        <v>17</v>
      </c>
      <c r="B172">
        <v>2016</v>
      </c>
      <c r="C172" t="s">
        <v>40</v>
      </c>
      <c r="D172">
        <v>1</v>
      </c>
      <c r="E172">
        <v>0.1003009027</v>
      </c>
      <c r="F172">
        <v>0.39278069090000001</v>
      </c>
      <c r="G172">
        <v>0</v>
      </c>
      <c r="H172">
        <v>1.1626308451</v>
      </c>
      <c r="I172" t="str">
        <f>_xlfn.CONCAT("(",ROUND(d_age_data[[#This Row],[crude_Rate_CIL]],1),"-",ROUND(d_age_data[[#This Row],[crude_Rate_CIU]],1),")")</f>
        <v>(0-1.2)</v>
      </c>
    </row>
    <row r="173" spans="1:9" x14ac:dyDescent="0.25">
      <c r="A173" t="s">
        <v>22</v>
      </c>
      <c r="B173">
        <v>2016</v>
      </c>
      <c r="C173" t="s">
        <v>40</v>
      </c>
      <c r="D173">
        <v>1</v>
      </c>
      <c r="E173">
        <v>0.1003009027</v>
      </c>
      <c r="F173">
        <v>0.39278069090000001</v>
      </c>
      <c r="G173">
        <v>0</v>
      </c>
      <c r="H173">
        <v>1.1626308451</v>
      </c>
      <c r="I173" t="str">
        <f>_xlfn.CONCAT("(",ROUND(d_age_data[[#This Row],[crude_Rate_CIL]],1),"-",ROUND(d_age_data[[#This Row],[crude_Rate_CIU]],1),")")</f>
        <v>(0-1.2)</v>
      </c>
    </row>
    <row r="174" spans="1:9" x14ac:dyDescent="0.25">
      <c r="A174" t="s">
        <v>21</v>
      </c>
      <c r="B174">
        <v>2016</v>
      </c>
      <c r="C174" t="s">
        <v>40</v>
      </c>
      <c r="D174">
        <v>7</v>
      </c>
      <c r="E174">
        <v>0.70210631899999998</v>
      </c>
      <c r="F174">
        <v>2.7494648363</v>
      </c>
      <c r="G174">
        <v>0.71263278159999999</v>
      </c>
      <c r="H174">
        <v>4.7862968910000001</v>
      </c>
      <c r="I174" t="str">
        <f>_xlfn.CONCAT("(",ROUND(d_age_data[[#This Row],[crude_Rate_CIL]],1),"-",ROUND(d_age_data[[#This Row],[crude_Rate_CIU]],1),")")</f>
        <v>(0.7-4.8)</v>
      </c>
    </row>
    <row r="175" spans="1:9" x14ac:dyDescent="0.25">
      <c r="A175" t="s">
        <v>16</v>
      </c>
      <c r="B175">
        <v>2016</v>
      </c>
      <c r="C175" t="s">
        <v>40</v>
      </c>
      <c r="D175">
        <v>3</v>
      </c>
      <c r="E175">
        <v>0.30090270810000003</v>
      </c>
      <c r="F175">
        <v>1.1783420727</v>
      </c>
      <c r="G175">
        <v>0</v>
      </c>
      <c r="H175">
        <v>2.5117616538999998</v>
      </c>
      <c r="I175" t="str">
        <f>_xlfn.CONCAT("(",ROUND(d_age_data[[#This Row],[crude_Rate_CIL]],1),"-",ROUND(d_age_data[[#This Row],[crude_Rate_CIU]],1),")")</f>
        <v>(0-2.5)</v>
      </c>
    </row>
    <row r="176" spans="1:9" x14ac:dyDescent="0.25">
      <c r="A176" t="s">
        <v>10</v>
      </c>
      <c r="B176">
        <v>2016</v>
      </c>
      <c r="C176" t="s">
        <v>40</v>
      </c>
      <c r="D176">
        <v>8</v>
      </c>
      <c r="E176">
        <v>0.80240722170000001</v>
      </c>
      <c r="F176">
        <v>3.1422455272000001</v>
      </c>
      <c r="G176">
        <v>0.96478046920000005</v>
      </c>
      <c r="H176">
        <v>5.3197105852000002</v>
      </c>
      <c r="I176" t="str">
        <f>_xlfn.CONCAT("(",ROUND(d_age_data[[#This Row],[crude_Rate_CIL]],1),"-",ROUND(d_age_data[[#This Row],[crude_Rate_CIU]],1),")")</f>
        <v>(1-5.3)</v>
      </c>
    </row>
    <row r="177" spans="1:9" x14ac:dyDescent="0.25">
      <c r="A177" t="s">
        <v>20</v>
      </c>
      <c r="B177">
        <v>2016</v>
      </c>
      <c r="C177" t="s">
        <v>40</v>
      </c>
      <c r="D177">
        <v>2</v>
      </c>
      <c r="E177">
        <v>0.2006018054</v>
      </c>
      <c r="F177">
        <v>0.78556138180000001</v>
      </c>
      <c r="G177">
        <v>0</v>
      </c>
      <c r="H177">
        <v>1.8742939108000001</v>
      </c>
      <c r="I177" t="str">
        <f>_xlfn.CONCAT("(",ROUND(d_age_data[[#This Row],[crude_Rate_CIL]],1),"-",ROUND(d_age_data[[#This Row],[crude_Rate_CIU]],1),")")</f>
        <v>(0-1.9)</v>
      </c>
    </row>
    <row r="178" spans="1:9" x14ac:dyDescent="0.25">
      <c r="A178" t="s">
        <v>18</v>
      </c>
      <c r="B178">
        <v>2016</v>
      </c>
      <c r="C178" t="s">
        <v>41</v>
      </c>
      <c r="D178">
        <v>1</v>
      </c>
      <c r="E178">
        <v>0.1003009027</v>
      </c>
      <c r="F178">
        <v>0.84886040490000003</v>
      </c>
      <c r="G178">
        <v>0</v>
      </c>
      <c r="H178">
        <v>2.5126267984999999</v>
      </c>
      <c r="I178" t="str">
        <f>_xlfn.CONCAT("(",ROUND(d_age_data[[#This Row],[crude_Rate_CIL]],1),"-",ROUND(d_age_data[[#This Row],[crude_Rate_CIU]],1),")")</f>
        <v>(0-2.5)</v>
      </c>
    </row>
    <row r="179" spans="1:9" x14ac:dyDescent="0.25">
      <c r="A179" t="s">
        <v>14</v>
      </c>
      <c r="B179">
        <v>2016</v>
      </c>
      <c r="C179" t="s">
        <v>41</v>
      </c>
      <c r="D179">
        <v>2</v>
      </c>
      <c r="E179">
        <v>0.2006018054</v>
      </c>
      <c r="F179">
        <v>1.6977208098000001</v>
      </c>
      <c r="G179">
        <v>0</v>
      </c>
      <c r="H179">
        <v>4.0506418083</v>
      </c>
      <c r="I179" t="str">
        <f>_xlfn.CONCAT("(",ROUND(d_age_data[[#This Row],[crude_Rate_CIL]],1),"-",ROUND(d_age_data[[#This Row],[crude_Rate_CIU]],1),")")</f>
        <v>(0-4.1)</v>
      </c>
    </row>
    <row r="180" spans="1:9" x14ac:dyDescent="0.25">
      <c r="A180" t="s">
        <v>17</v>
      </c>
      <c r="B180">
        <v>2016</v>
      </c>
      <c r="C180" t="s">
        <v>41</v>
      </c>
      <c r="D180">
        <v>1</v>
      </c>
      <c r="E180">
        <v>0.1003009027</v>
      </c>
      <c r="F180">
        <v>0.84886040490000003</v>
      </c>
      <c r="G180">
        <v>0</v>
      </c>
      <c r="H180">
        <v>2.5126267984999999</v>
      </c>
      <c r="I180" t="str">
        <f>_xlfn.CONCAT("(",ROUND(d_age_data[[#This Row],[crude_Rate_CIL]],1),"-",ROUND(d_age_data[[#This Row],[crude_Rate_CIU]],1),")")</f>
        <v>(0-2.5)</v>
      </c>
    </row>
    <row r="181" spans="1:9" x14ac:dyDescent="0.25">
      <c r="A181" t="s">
        <v>22</v>
      </c>
      <c r="B181">
        <v>2016</v>
      </c>
      <c r="C181" t="s">
        <v>41</v>
      </c>
      <c r="D181">
        <v>1</v>
      </c>
      <c r="E181">
        <v>0.1003009027</v>
      </c>
      <c r="F181">
        <v>0.84886040490000003</v>
      </c>
      <c r="G181">
        <v>0</v>
      </c>
      <c r="H181">
        <v>2.5126267984999999</v>
      </c>
      <c r="I181" t="str">
        <f>_xlfn.CONCAT("(",ROUND(d_age_data[[#This Row],[crude_Rate_CIL]],1),"-",ROUND(d_age_data[[#This Row],[crude_Rate_CIU]],1),")")</f>
        <v>(0-2.5)</v>
      </c>
    </row>
    <row r="182" spans="1:9" x14ac:dyDescent="0.25">
      <c r="A182" t="s">
        <v>21</v>
      </c>
      <c r="B182">
        <v>2016</v>
      </c>
      <c r="C182" t="s">
        <v>41</v>
      </c>
      <c r="D182">
        <v>4</v>
      </c>
      <c r="E182">
        <v>0.4012036108</v>
      </c>
      <c r="F182">
        <v>3.3954416196000001</v>
      </c>
      <c r="G182">
        <v>6.7908832399999994E-2</v>
      </c>
      <c r="H182">
        <v>6.7229744068999997</v>
      </c>
      <c r="I182" t="str">
        <f>_xlfn.CONCAT("(",ROUND(d_age_data[[#This Row],[crude_Rate_CIL]],1),"-",ROUND(d_age_data[[#This Row],[crude_Rate_CIU]],1),")")</f>
        <v>(0.1-6.7)</v>
      </c>
    </row>
    <row r="183" spans="1:9" x14ac:dyDescent="0.25">
      <c r="A183" t="s">
        <v>16</v>
      </c>
      <c r="B183">
        <v>2016</v>
      </c>
      <c r="C183" t="s">
        <v>41</v>
      </c>
      <c r="D183">
        <v>2</v>
      </c>
      <c r="E183">
        <v>0.2006018054</v>
      </c>
      <c r="F183">
        <v>1.6977208098000001</v>
      </c>
      <c r="G183">
        <v>0</v>
      </c>
      <c r="H183">
        <v>4.0506418083</v>
      </c>
      <c r="I183" t="str">
        <f>_xlfn.CONCAT("(",ROUND(d_age_data[[#This Row],[crude_Rate_CIL]],1),"-",ROUND(d_age_data[[#This Row],[crude_Rate_CIU]],1),")")</f>
        <v>(0-4.1)</v>
      </c>
    </row>
    <row r="184" spans="1:9" x14ac:dyDescent="0.25">
      <c r="A184" t="s">
        <v>10</v>
      </c>
      <c r="B184">
        <v>2016</v>
      </c>
      <c r="C184" t="s">
        <v>41</v>
      </c>
      <c r="D184">
        <v>7</v>
      </c>
      <c r="E184">
        <v>0.70210631899999998</v>
      </c>
      <c r="F184">
        <v>5.9420228343000003</v>
      </c>
      <c r="G184">
        <v>1.5401107170999999</v>
      </c>
      <c r="H184">
        <v>10.343934952</v>
      </c>
      <c r="I184" t="str">
        <f>_xlfn.CONCAT("(",ROUND(d_age_data[[#This Row],[crude_Rate_CIL]],1),"-",ROUND(d_age_data[[#This Row],[crude_Rate_CIU]],1),")")</f>
        <v>(1.5-10.3)</v>
      </c>
    </row>
    <row r="185" spans="1:9" x14ac:dyDescent="0.25">
      <c r="A185" t="s">
        <v>14</v>
      </c>
      <c r="B185">
        <v>2016</v>
      </c>
      <c r="C185" t="s">
        <v>42</v>
      </c>
      <c r="D185">
        <v>1</v>
      </c>
      <c r="E185">
        <v>0.1003009027</v>
      </c>
      <c r="F185">
        <v>2.6210258694999999</v>
      </c>
      <c r="G185">
        <v>0</v>
      </c>
      <c r="H185">
        <v>7.7582365737999996</v>
      </c>
      <c r="I185" t="str">
        <f>_xlfn.CONCAT("(",ROUND(d_age_data[[#This Row],[crude_Rate_CIL]],1),"-",ROUND(d_age_data[[#This Row],[crude_Rate_CIU]],1),")")</f>
        <v>(0-7.8)</v>
      </c>
    </row>
    <row r="186" spans="1:9" x14ac:dyDescent="0.25">
      <c r="A186" t="s">
        <v>21</v>
      </c>
      <c r="B186">
        <v>2016</v>
      </c>
      <c r="C186" t="s">
        <v>42</v>
      </c>
      <c r="D186">
        <v>1</v>
      </c>
      <c r="E186">
        <v>0.1003009027</v>
      </c>
      <c r="F186">
        <v>2.6210258694999999</v>
      </c>
      <c r="G186">
        <v>0</v>
      </c>
      <c r="H186">
        <v>7.7582365737999996</v>
      </c>
      <c r="I186" t="str">
        <f>_xlfn.CONCAT("(",ROUND(d_age_data[[#This Row],[crude_Rate_CIL]],1),"-",ROUND(d_age_data[[#This Row],[crude_Rate_CIU]],1),")")</f>
        <v>(0-7.8)</v>
      </c>
    </row>
    <row r="187" spans="1:9" x14ac:dyDescent="0.25">
      <c r="A187" t="s">
        <v>10</v>
      </c>
      <c r="B187">
        <v>2016</v>
      </c>
      <c r="C187" t="s">
        <v>42</v>
      </c>
      <c r="D187">
        <v>3</v>
      </c>
      <c r="E187">
        <v>0.30090270810000003</v>
      </c>
      <c r="F187">
        <v>7.8630776086000003</v>
      </c>
      <c r="G187">
        <v>0</v>
      </c>
      <c r="H187">
        <v>16.760987558</v>
      </c>
      <c r="I187" t="str">
        <f>_xlfn.CONCAT("(",ROUND(d_age_data[[#This Row],[crude_Rate_CIL]],1),"-",ROUND(d_age_data[[#This Row],[crude_Rate_CIU]],1),")")</f>
        <v>(0-16.8)</v>
      </c>
    </row>
    <row r="188" spans="1:9" x14ac:dyDescent="0.25">
      <c r="A188" t="s">
        <v>16</v>
      </c>
      <c r="B188">
        <v>2017</v>
      </c>
      <c r="C188" t="s">
        <v>37</v>
      </c>
      <c r="D188">
        <v>1</v>
      </c>
      <c r="E188">
        <v>0.1003009027</v>
      </c>
      <c r="F188">
        <v>0.24638313470000001</v>
      </c>
      <c r="G188">
        <v>0</v>
      </c>
      <c r="H188">
        <v>0.72929407879999997</v>
      </c>
      <c r="I188" t="str">
        <f>_xlfn.CONCAT("(",ROUND(d_age_data[[#This Row],[crude_Rate_CIL]],1),"-",ROUND(d_age_data[[#This Row],[crude_Rate_CIU]],1),")")</f>
        <v>(0-0.7)</v>
      </c>
    </row>
    <row r="189" spans="1:9" x14ac:dyDescent="0.25">
      <c r="A189" t="s">
        <v>17</v>
      </c>
      <c r="B189">
        <v>2017</v>
      </c>
      <c r="C189" t="s">
        <v>38</v>
      </c>
      <c r="D189">
        <v>2</v>
      </c>
      <c r="E189">
        <v>0.2006018054</v>
      </c>
      <c r="F189">
        <v>0.50453738290000005</v>
      </c>
      <c r="G189">
        <v>0</v>
      </c>
      <c r="H189">
        <v>1.2037905203999999</v>
      </c>
      <c r="I189" t="str">
        <f>_xlfn.CONCAT("(",ROUND(d_age_data[[#This Row],[crude_Rate_CIL]],1),"-",ROUND(d_age_data[[#This Row],[crude_Rate_CIU]],1),")")</f>
        <v>(0-1.2)</v>
      </c>
    </row>
    <row r="190" spans="1:9" x14ac:dyDescent="0.25">
      <c r="A190" t="s">
        <v>21</v>
      </c>
      <c r="B190">
        <v>2017</v>
      </c>
      <c r="C190" t="s">
        <v>38</v>
      </c>
      <c r="D190">
        <v>1</v>
      </c>
      <c r="E190">
        <v>0.1003009027</v>
      </c>
      <c r="F190">
        <v>0.25226869149999998</v>
      </c>
      <c r="G190">
        <v>0</v>
      </c>
      <c r="H190">
        <v>0.74671532669999996</v>
      </c>
      <c r="I190" t="str">
        <f>_xlfn.CONCAT("(",ROUND(d_age_data[[#This Row],[crude_Rate_CIL]],1),"-",ROUND(d_age_data[[#This Row],[crude_Rate_CIU]],1),")")</f>
        <v>(0-0.7)</v>
      </c>
    </row>
    <row r="191" spans="1:9" x14ac:dyDescent="0.25">
      <c r="A191" t="s">
        <v>10</v>
      </c>
      <c r="B191">
        <v>2017</v>
      </c>
      <c r="C191" t="s">
        <v>38</v>
      </c>
      <c r="D191">
        <v>3</v>
      </c>
      <c r="E191">
        <v>0.30090270810000003</v>
      </c>
      <c r="F191">
        <v>0.75680607440000003</v>
      </c>
      <c r="G191">
        <v>0</v>
      </c>
      <c r="H191">
        <v>1.6132127682999999</v>
      </c>
      <c r="I191" t="str">
        <f>_xlfn.CONCAT("(",ROUND(d_age_data[[#This Row],[crude_Rate_CIL]],1),"-",ROUND(d_age_data[[#This Row],[crude_Rate_CIU]],1),")")</f>
        <v>(0-1.6)</v>
      </c>
    </row>
    <row r="192" spans="1:9" x14ac:dyDescent="0.25">
      <c r="A192" t="s">
        <v>18</v>
      </c>
      <c r="B192">
        <v>2017</v>
      </c>
      <c r="C192" t="s">
        <v>39</v>
      </c>
      <c r="D192">
        <v>6</v>
      </c>
      <c r="E192">
        <v>0.60180541620000005</v>
      </c>
      <c r="F192">
        <v>1.6810664462</v>
      </c>
      <c r="G192">
        <v>0.33593314070000002</v>
      </c>
      <c r="H192">
        <v>3.0261997517000001</v>
      </c>
      <c r="I192" t="str">
        <f>_xlfn.CONCAT("(",ROUND(d_age_data[[#This Row],[crude_Rate_CIL]],1),"-",ROUND(d_age_data[[#This Row],[crude_Rate_CIU]],1),")")</f>
        <v>(0.3-3)</v>
      </c>
    </row>
    <row r="193" spans="1:9" x14ac:dyDescent="0.25">
      <c r="A193" t="s">
        <v>14</v>
      </c>
      <c r="B193">
        <v>2017</v>
      </c>
      <c r="C193" t="s">
        <v>39</v>
      </c>
      <c r="D193">
        <v>1</v>
      </c>
      <c r="E193">
        <v>0.1003009027</v>
      </c>
      <c r="F193">
        <v>0.28017774099999998</v>
      </c>
      <c r="G193">
        <v>0</v>
      </c>
      <c r="H193">
        <v>0.82932611339999995</v>
      </c>
      <c r="I193" t="str">
        <f>_xlfn.CONCAT("(",ROUND(d_age_data[[#This Row],[crude_Rate_CIL]],1),"-",ROUND(d_age_data[[#This Row],[crude_Rate_CIU]],1),")")</f>
        <v>(0-0.8)</v>
      </c>
    </row>
    <row r="194" spans="1:9" x14ac:dyDescent="0.25">
      <c r="A194" t="s">
        <v>17</v>
      </c>
      <c r="B194">
        <v>2017</v>
      </c>
      <c r="C194" t="s">
        <v>39</v>
      </c>
      <c r="D194">
        <v>1</v>
      </c>
      <c r="E194">
        <v>0.1003009027</v>
      </c>
      <c r="F194">
        <v>0.28017774099999998</v>
      </c>
      <c r="G194">
        <v>0</v>
      </c>
      <c r="H194">
        <v>0.82932611339999995</v>
      </c>
      <c r="I194" t="str">
        <f>_xlfn.CONCAT("(",ROUND(d_age_data[[#This Row],[crude_Rate_CIL]],1),"-",ROUND(d_age_data[[#This Row],[crude_Rate_CIU]],1),")")</f>
        <v>(0-0.8)</v>
      </c>
    </row>
    <row r="195" spans="1:9" x14ac:dyDescent="0.25">
      <c r="A195" t="s">
        <v>21</v>
      </c>
      <c r="B195">
        <v>2017</v>
      </c>
      <c r="C195" t="s">
        <v>39</v>
      </c>
      <c r="D195">
        <v>4</v>
      </c>
      <c r="E195">
        <v>0.4012036108</v>
      </c>
      <c r="F195">
        <v>1.1207109640999999</v>
      </c>
      <c r="G195">
        <v>2.24142193E-2</v>
      </c>
      <c r="H195">
        <v>2.219007709</v>
      </c>
      <c r="I195" t="str">
        <f>_xlfn.CONCAT("(",ROUND(d_age_data[[#This Row],[crude_Rate_CIL]],1),"-",ROUND(d_age_data[[#This Row],[crude_Rate_CIU]],1),")")</f>
        <v>(0-2.2)</v>
      </c>
    </row>
    <row r="196" spans="1:9" x14ac:dyDescent="0.25">
      <c r="A196" t="s">
        <v>10</v>
      </c>
      <c r="B196">
        <v>2017</v>
      </c>
      <c r="C196" t="s">
        <v>39</v>
      </c>
      <c r="D196">
        <v>4</v>
      </c>
      <c r="E196">
        <v>0.4012036108</v>
      </c>
      <c r="F196">
        <v>1.1207109640999999</v>
      </c>
      <c r="G196">
        <v>2.24142193E-2</v>
      </c>
      <c r="H196">
        <v>2.219007709</v>
      </c>
      <c r="I196" t="str">
        <f>_xlfn.CONCAT("(",ROUND(d_age_data[[#This Row],[crude_Rate_CIL]],1),"-",ROUND(d_age_data[[#This Row],[crude_Rate_CIU]],1),")")</f>
        <v>(0-2.2)</v>
      </c>
    </row>
    <row r="197" spans="1:9" x14ac:dyDescent="0.25">
      <c r="A197" t="s">
        <v>18</v>
      </c>
      <c r="B197">
        <v>2017</v>
      </c>
      <c r="C197" t="s">
        <v>40</v>
      </c>
      <c r="D197">
        <v>4</v>
      </c>
      <c r="E197">
        <v>0.4012036108</v>
      </c>
      <c r="F197">
        <v>1.5375910572</v>
      </c>
      <c r="G197">
        <v>3.07518211E-2</v>
      </c>
      <c r="H197">
        <v>3.0444302933</v>
      </c>
      <c r="I197" t="str">
        <f>_xlfn.CONCAT("(",ROUND(d_age_data[[#This Row],[crude_Rate_CIL]],1),"-",ROUND(d_age_data[[#This Row],[crude_Rate_CIU]],1),")")</f>
        <v>(0-3)</v>
      </c>
    </row>
    <row r="198" spans="1:9" x14ac:dyDescent="0.25">
      <c r="A198" t="s">
        <v>14</v>
      </c>
      <c r="B198">
        <v>2017</v>
      </c>
      <c r="C198" t="s">
        <v>40</v>
      </c>
      <c r="D198">
        <v>1</v>
      </c>
      <c r="E198">
        <v>0.1003009027</v>
      </c>
      <c r="F198">
        <v>0.3843977643</v>
      </c>
      <c r="G198">
        <v>0</v>
      </c>
      <c r="H198">
        <v>1.1378173824</v>
      </c>
      <c r="I198" t="str">
        <f>_xlfn.CONCAT("(",ROUND(d_age_data[[#This Row],[crude_Rate_CIL]],1),"-",ROUND(d_age_data[[#This Row],[crude_Rate_CIU]],1),")")</f>
        <v>(0-1.1)</v>
      </c>
    </row>
    <row r="199" spans="1:9" x14ac:dyDescent="0.25">
      <c r="A199" t="s">
        <v>17</v>
      </c>
      <c r="B199">
        <v>2017</v>
      </c>
      <c r="C199" t="s">
        <v>40</v>
      </c>
      <c r="D199">
        <v>6</v>
      </c>
      <c r="E199">
        <v>0.60180541620000005</v>
      </c>
      <c r="F199">
        <v>2.3063865858999999</v>
      </c>
      <c r="G199">
        <v>0.46089295940000002</v>
      </c>
      <c r="H199">
        <v>4.1518802123</v>
      </c>
      <c r="I199" t="str">
        <f>_xlfn.CONCAT("(",ROUND(d_age_data[[#This Row],[crude_Rate_CIL]],1),"-",ROUND(d_age_data[[#This Row],[crude_Rate_CIU]],1),")")</f>
        <v>(0.5-4.2)</v>
      </c>
    </row>
    <row r="200" spans="1:9" x14ac:dyDescent="0.25">
      <c r="A200" t="s">
        <v>22</v>
      </c>
      <c r="B200">
        <v>2017</v>
      </c>
      <c r="C200" t="s">
        <v>40</v>
      </c>
      <c r="D200">
        <v>1</v>
      </c>
      <c r="E200">
        <v>0.1003009027</v>
      </c>
      <c r="F200">
        <v>0.3843977643</v>
      </c>
      <c r="G200">
        <v>0</v>
      </c>
      <c r="H200">
        <v>1.1378173824</v>
      </c>
      <c r="I200" t="str">
        <f>_xlfn.CONCAT("(",ROUND(d_age_data[[#This Row],[crude_Rate_CIL]],1),"-",ROUND(d_age_data[[#This Row],[crude_Rate_CIU]],1),")")</f>
        <v>(0-1.1)</v>
      </c>
    </row>
    <row r="201" spans="1:9" x14ac:dyDescent="0.25">
      <c r="A201" t="s">
        <v>10</v>
      </c>
      <c r="B201">
        <v>2017</v>
      </c>
      <c r="C201" t="s">
        <v>40</v>
      </c>
      <c r="D201">
        <v>5</v>
      </c>
      <c r="E201">
        <v>0.50150451350000003</v>
      </c>
      <c r="F201">
        <v>1.9219888216000001</v>
      </c>
      <c r="G201">
        <v>0.23729133999999999</v>
      </c>
      <c r="H201">
        <v>3.6066863031</v>
      </c>
      <c r="I201" t="str">
        <f>_xlfn.CONCAT("(",ROUND(d_age_data[[#This Row],[crude_Rate_CIL]],1),"-",ROUND(d_age_data[[#This Row],[crude_Rate_CIU]],1),")")</f>
        <v>(0.2-3.6)</v>
      </c>
    </row>
    <row r="202" spans="1:9" x14ac:dyDescent="0.25">
      <c r="A202" t="s">
        <v>21</v>
      </c>
      <c r="B202">
        <v>2017</v>
      </c>
      <c r="C202" t="s">
        <v>40</v>
      </c>
      <c r="D202">
        <v>3</v>
      </c>
      <c r="E202">
        <v>0.30090270810000003</v>
      </c>
      <c r="F202">
        <v>1.1531932928999999</v>
      </c>
      <c r="G202">
        <v>0</v>
      </c>
      <c r="H202">
        <v>2.4581543508000001</v>
      </c>
      <c r="I202" t="str">
        <f>_xlfn.CONCAT("(",ROUND(d_age_data[[#This Row],[crude_Rate_CIL]],1),"-",ROUND(d_age_data[[#This Row],[crude_Rate_CIU]],1),")")</f>
        <v>(0-2.5)</v>
      </c>
    </row>
    <row r="203" spans="1:9" x14ac:dyDescent="0.25">
      <c r="A203" t="s">
        <v>12</v>
      </c>
      <c r="B203">
        <v>2017</v>
      </c>
      <c r="C203" t="s">
        <v>40</v>
      </c>
      <c r="D203">
        <v>1</v>
      </c>
      <c r="E203">
        <v>0.1003009027</v>
      </c>
      <c r="F203">
        <v>0.3843977643</v>
      </c>
      <c r="G203">
        <v>0</v>
      </c>
      <c r="H203">
        <v>1.1378173824</v>
      </c>
      <c r="I203" t="str">
        <f>_xlfn.CONCAT("(",ROUND(d_age_data[[#This Row],[crude_Rate_CIL]],1),"-",ROUND(d_age_data[[#This Row],[crude_Rate_CIU]],1),")")</f>
        <v>(0-1.1)</v>
      </c>
    </row>
    <row r="204" spans="1:9" x14ac:dyDescent="0.25">
      <c r="A204" t="s">
        <v>16</v>
      </c>
      <c r="B204">
        <v>2017</v>
      </c>
      <c r="C204" t="s">
        <v>40</v>
      </c>
      <c r="D204">
        <v>3</v>
      </c>
      <c r="E204">
        <v>0.30090270810000003</v>
      </c>
      <c r="F204">
        <v>1.1531932928999999</v>
      </c>
      <c r="G204">
        <v>0</v>
      </c>
      <c r="H204">
        <v>2.4581543508000001</v>
      </c>
      <c r="I204" t="str">
        <f>_xlfn.CONCAT("(",ROUND(d_age_data[[#This Row],[crude_Rate_CIL]],1),"-",ROUND(d_age_data[[#This Row],[crude_Rate_CIU]],1),")")</f>
        <v>(0-2.5)</v>
      </c>
    </row>
    <row r="205" spans="1:9" x14ac:dyDescent="0.25">
      <c r="A205" t="s">
        <v>10</v>
      </c>
      <c r="B205">
        <v>2017</v>
      </c>
      <c r="C205" t="s">
        <v>41</v>
      </c>
      <c r="D205">
        <v>10</v>
      </c>
      <c r="E205">
        <v>1.0030090271000001</v>
      </c>
      <c r="F205">
        <v>8.0896160690999999</v>
      </c>
      <c r="G205">
        <v>3.0756200829</v>
      </c>
      <c r="H205">
        <v>13.103612054999999</v>
      </c>
      <c r="I205" t="str">
        <f>_xlfn.CONCAT("(",ROUND(d_age_data[[#This Row],[crude_Rate_CIL]],1),"-",ROUND(d_age_data[[#This Row],[crude_Rate_CIU]],1),")")</f>
        <v>(3.1-13.1)</v>
      </c>
    </row>
    <row r="206" spans="1:9" x14ac:dyDescent="0.25">
      <c r="A206" t="s">
        <v>14</v>
      </c>
      <c r="B206">
        <v>2017</v>
      </c>
      <c r="C206" t="s">
        <v>41</v>
      </c>
      <c r="D206">
        <v>3</v>
      </c>
      <c r="E206">
        <v>0.30090270810000003</v>
      </c>
      <c r="F206">
        <v>2.4268848206999998</v>
      </c>
      <c r="G206">
        <v>0</v>
      </c>
      <c r="H206">
        <v>5.1731635256999997</v>
      </c>
      <c r="I206" t="str">
        <f>_xlfn.CONCAT("(",ROUND(d_age_data[[#This Row],[crude_Rate_CIL]],1),"-",ROUND(d_age_data[[#This Row],[crude_Rate_CIU]],1),")")</f>
        <v>(0-5.2)</v>
      </c>
    </row>
    <row r="207" spans="1:9" x14ac:dyDescent="0.25">
      <c r="A207" t="s">
        <v>17</v>
      </c>
      <c r="B207">
        <v>2017</v>
      </c>
      <c r="C207" t="s">
        <v>41</v>
      </c>
      <c r="D207">
        <v>1</v>
      </c>
      <c r="E207">
        <v>0.1003009027</v>
      </c>
      <c r="F207">
        <v>0.80896160689999996</v>
      </c>
      <c r="G207">
        <v>0</v>
      </c>
      <c r="H207">
        <v>2.3945263565000001</v>
      </c>
      <c r="I207" t="str">
        <f>_xlfn.CONCAT("(",ROUND(d_age_data[[#This Row],[crude_Rate_CIL]],1),"-",ROUND(d_age_data[[#This Row],[crude_Rate_CIU]],1),")")</f>
        <v>(0-2.4)</v>
      </c>
    </row>
    <row r="208" spans="1:9" x14ac:dyDescent="0.25">
      <c r="A208" t="s">
        <v>21</v>
      </c>
      <c r="B208">
        <v>2017</v>
      </c>
      <c r="C208" t="s">
        <v>41</v>
      </c>
      <c r="D208">
        <v>2</v>
      </c>
      <c r="E208">
        <v>0.2006018054</v>
      </c>
      <c r="F208">
        <v>1.6179232137999999</v>
      </c>
      <c r="G208">
        <v>0</v>
      </c>
      <c r="H208">
        <v>3.8602503867000002</v>
      </c>
      <c r="I208" t="str">
        <f>_xlfn.CONCAT("(",ROUND(d_age_data[[#This Row],[crude_Rate_CIL]],1),"-",ROUND(d_age_data[[#This Row],[crude_Rate_CIU]],1),")")</f>
        <v>(0-3.9)</v>
      </c>
    </row>
    <row r="209" spans="1:9" x14ac:dyDescent="0.25">
      <c r="A209" t="s">
        <v>14</v>
      </c>
      <c r="B209">
        <v>2017</v>
      </c>
      <c r="C209" t="s">
        <v>42</v>
      </c>
      <c r="D209">
        <v>1</v>
      </c>
      <c r="E209">
        <v>0.1003009027</v>
      </c>
      <c r="F209">
        <v>2.5541987747000001</v>
      </c>
      <c r="G209">
        <v>0</v>
      </c>
      <c r="H209">
        <v>7.5604283730999997</v>
      </c>
      <c r="I209" t="str">
        <f>_xlfn.CONCAT("(",ROUND(d_age_data[[#This Row],[crude_Rate_CIL]],1),"-",ROUND(d_age_data[[#This Row],[crude_Rate_CIU]],1),")")</f>
        <v>(0-7.6)</v>
      </c>
    </row>
    <row r="210" spans="1:9" x14ac:dyDescent="0.25">
      <c r="A210" t="s">
        <v>21</v>
      </c>
      <c r="B210">
        <v>2017</v>
      </c>
      <c r="C210" t="s">
        <v>42</v>
      </c>
      <c r="D210">
        <v>1</v>
      </c>
      <c r="E210">
        <v>0.1003009027</v>
      </c>
      <c r="F210">
        <v>2.5541987747000001</v>
      </c>
      <c r="G210">
        <v>0</v>
      </c>
      <c r="H210">
        <v>7.5604283730999997</v>
      </c>
      <c r="I210" t="str">
        <f>_xlfn.CONCAT("(",ROUND(d_age_data[[#This Row],[crude_Rate_CIL]],1),"-",ROUND(d_age_data[[#This Row],[crude_Rate_CIU]],1),")")</f>
        <v>(0-7.6)</v>
      </c>
    </row>
    <row r="211" spans="1:9" x14ac:dyDescent="0.25">
      <c r="A211" t="s">
        <v>10</v>
      </c>
      <c r="B211">
        <v>2017</v>
      </c>
      <c r="C211" t="s">
        <v>42</v>
      </c>
      <c r="D211">
        <v>3</v>
      </c>
      <c r="E211">
        <v>0.30090270810000003</v>
      </c>
      <c r="F211">
        <v>7.6625963240999999</v>
      </c>
      <c r="G211">
        <v>0</v>
      </c>
      <c r="H211">
        <v>16.333640342999999</v>
      </c>
      <c r="I211" t="str">
        <f>_xlfn.CONCAT("(",ROUND(d_age_data[[#This Row],[crude_Rate_CIL]],1),"-",ROUND(d_age_data[[#This Row],[crude_Rate_CIU]],1),")")</f>
        <v>(0-16.3)</v>
      </c>
    </row>
    <row r="212" spans="1:9" x14ac:dyDescent="0.25">
      <c r="A212" t="s">
        <v>18</v>
      </c>
      <c r="B212">
        <v>2017</v>
      </c>
      <c r="C212" t="s">
        <v>42</v>
      </c>
      <c r="D212">
        <v>3</v>
      </c>
      <c r="E212">
        <v>0.30090270810000003</v>
      </c>
      <c r="F212">
        <v>7.6625963240999999</v>
      </c>
      <c r="G212">
        <v>0</v>
      </c>
      <c r="H212">
        <v>16.333640342999999</v>
      </c>
      <c r="I212" t="str">
        <f>_xlfn.CONCAT("(",ROUND(d_age_data[[#This Row],[crude_Rate_CIL]],1),"-",ROUND(d_age_data[[#This Row],[crude_Rate_CIU]],1),")")</f>
        <v>(0-16.3)</v>
      </c>
    </row>
    <row r="213" spans="1:9" x14ac:dyDescent="0.25">
      <c r="A213" t="s">
        <v>16</v>
      </c>
      <c r="B213">
        <v>2017</v>
      </c>
      <c r="C213" t="s">
        <v>42</v>
      </c>
      <c r="D213">
        <v>1</v>
      </c>
      <c r="E213">
        <v>0.1003009027</v>
      </c>
      <c r="F213">
        <v>2.5541987747000001</v>
      </c>
      <c r="G213">
        <v>0</v>
      </c>
      <c r="H213">
        <v>7.5604283730999997</v>
      </c>
      <c r="I213" t="str">
        <f>_xlfn.CONCAT("(",ROUND(d_age_data[[#This Row],[crude_Rate_CIL]],1),"-",ROUND(d_age_data[[#This Row],[crude_Rate_CIU]],1),")")</f>
        <v>(0-7.6)</v>
      </c>
    </row>
    <row r="214" spans="1:9" x14ac:dyDescent="0.25">
      <c r="A214" t="s">
        <v>16</v>
      </c>
      <c r="B214">
        <v>2018</v>
      </c>
      <c r="C214" t="s">
        <v>36</v>
      </c>
      <c r="D214">
        <v>1</v>
      </c>
      <c r="E214">
        <v>0.1003009027</v>
      </c>
      <c r="F214">
        <v>0.2321559295</v>
      </c>
      <c r="G214">
        <v>0</v>
      </c>
      <c r="H214">
        <v>0.68718155130000003</v>
      </c>
      <c r="I214" t="str">
        <f>_xlfn.CONCAT("(",ROUND(d_age_data[[#This Row],[crude_Rate_CIL]],1),"-",ROUND(d_age_data[[#This Row],[crude_Rate_CIU]],1),")")</f>
        <v>(0-0.7)</v>
      </c>
    </row>
    <row r="215" spans="1:9" x14ac:dyDescent="0.25">
      <c r="A215" t="s">
        <v>21</v>
      </c>
      <c r="B215">
        <v>2018</v>
      </c>
      <c r="C215" t="s">
        <v>37</v>
      </c>
      <c r="D215">
        <v>1</v>
      </c>
      <c r="E215">
        <v>0.1003009027</v>
      </c>
      <c r="F215">
        <v>0.2418915442</v>
      </c>
      <c r="G215">
        <v>0</v>
      </c>
      <c r="H215">
        <v>0.71599897079999997</v>
      </c>
      <c r="I215" t="str">
        <f>_xlfn.CONCAT("(",ROUND(d_age_data[[#This Row],[crude_Rate_CIL]],1),"-",ROUND(d_age_data[[#This Row],[crude_Rate_CIU]],1),")")</f>
        <v>(0-0.7)</v>
      </c>
    </row>
    <row r="216" spans="1:9" x14ac:dyDescent="0.25">
      <c r="A216" t="s">
        <v>22</v>
      </c>
      <c r="B216">
        <v>2018</v>
      </c>
      <c r="C216" t="s">
        <v>37</v>
      </c>
      <c r="D216">
        <v>1</v>
      </c>
      <c r="E216">
        <v>0.1003009027</v>
      </c>
      <c r="F216">
        <v>0.2418915442</v>
      </c>
      <c r="G216">
        <v>0</v>
      </c>
      <c r="H216">
        <v>0.71599897079999997</v>
      </c>
      <c r="I216" t="str">
        <f>_xlfn.CONCAT("(",ROUND(d_age_data[[#This Row],[crude_Rate_CIL]],1),"-",ROUND(d_age_data[[#This Row],[crude_Rate_CIU]],1),")")</f>
        <v>(0-0.7)</v>
      </c>
    </row>
    <row r="217" spans="1:9" x14ac:dyDescent="0.25">
      <c r="A217" t="s">
        <v>18</v>
      </c>
      <c r="B217">
        <v>2018</v>
      </c>
      <c r="C217" t="s">
        <v>38</v>
      </c>
      <c r="D217">
        <v>1</v>
      </c>
      <c r="E217">
        <v>0.1003009027</v>
      </c>
      <c r="F217">
        <v>0.2502143825</v>
      </c>
      <c r="G217">
        <v>0</v>
      </c>
      <c r="H217">
        <v>0.74063457210000005</v>
      </c>
      <c r="I217" t="str">
        <f>_xlfn.CONCAT("(",ROUND(d_age_data[[#This Row],[crude_Rate_CIL]],1),"-",ROUND(d_age_data[[#This Row],[crude_Rate_CIU]],1),")")</f>
        <v>(0-0.7)</v>
      </c>
    </row>
    <row r="218" spans="1:9" x14ac:dyDescent="0.25">
      <c r="A218" t="s">
        <v>17</v>
      </c>
      <c r="B218">
        <v>2018</v>
      </c>
      <c r="C218" t="s">
        <v>38</v>
      </c>
      <c r="D218">
        <v>1</v>
      </c>
      <c r="E218">
        <v>0.1003009027</v>
      </c>
      <c r="F218">
        <v>0.2502143825</v>
      </c>
      <c r="G218">
        <v>0</v>
      </c>
      <c r="H218">
        <v>0.74063457210000005</v>
      </c>
      <c r="I218" t="str">
        <f>_xlfn.CONCAT("(",ROUND(d_age_data[[#This Row],[crude_Rate_CIL]],1),"-",ROUND(d_age_data[[#This Row],[crude_Rate_CIU]],1),")")</f>
        <v>(0-0.7)</v>
      </c>
    </row>
    <row r="219" spans="1:9" x14ac:dyDescent="0.25">
      <c r="A219" t="s">
        <v>10</v>
      </c>
      <c r="B219">
        <v>2018</v>
      </c>
      <c r="C219" t="s">
        <v>38</v>
      </c>
      <c r="D219">
        <v>1</v>
      </c>
      <c r="E219">
        <v>0.1003009027</v>
      </c>
      <c r="F219">
        <v>0.2502143825</v>
      </c>
      <c r="G219">
        <v>0</v>
      </c>
      <c r="H219">
        <v>0.74063457210000005</v>
      </c>
      <c r="I219" t="str">
        <f>_xlfn.CONCAT("(",ROUND(d_age_data[[#This Row],[crude_Rate_CIL]],1),"-",ROUND(d_age_data[[#This Row],[crude_Rate_CIU]],1),")")</f>
        <v>(0-0.7)</v>
      </c>
    </row>
    <row r="220" spans="1:9" x14ac:dyDescent="0.25">
      <c r="A220" t="s">
        <v>21</v>
      </c>
      <c r="B220">
        <v>2018</v>
      </c>
      <c r="C220" t="s">
        <v>38</v>
      </c>
      <c r="D220">
        <v>2</v>
      </c>
      <c r="E220">
        <v>0.2006018054</v>
      </c>
      <c r="F220">
        <v>0.50042876489999999</v>
      </c>
      <c r="G220">
        <v>0</v>
      </c>
      <c r="H220">
        <v>1.1939876484</v>
      </c>
      <c r="I220" t="str">
        <f>_xlfn.CONCAT("(",ROUND(d_age_data[[#This Row],[crude_Rate_CIL]],1),"-",ROUND(d_age_data[[#This Row],[crude_Rate_CIU]],1),")")</f>
        <v>(0-1.2)</v>
      </c>
    </row>
    <row r="221" spans="1:9" x14ac:dyDescent="0.25">
      <c r="A221" t="s">
        <v>18</v>
      </c>
      <c r="B221">
        <v>2018</v>
      </c>
      <c r="C221" t="s">
        <v>39</v>
      </c>
      <c r="D221">
        <v>3</v>
      </c>
      <c r="E221">
        <v>0.30090270810000003</v>
      </c>
      <c r="F221">
        <v>0.81955593049999997</v>
      </c>
      <c r="G221">
        <v>0</v>
      </c>
      <c r="H221">
        <v>1.7469707713</v>
      </c>
      <c r="I221" t="str">
        <f>_xlfn.CONCAT("(",ROUND(d_age_data[[#This Row],[crude_Rate_CIL]],1),"-",ROUND(d_age_data[[#This Row],[crude_Rate_CIU]],1),")")</f>
        <v>(0-1.7)</v>
      </c>
    </row>
    <row r="222" spans="1:9" x14ac:dyDescent="0.25">
      <c r="A222" t="s">
        <v>14</v>
      </c>
      <c r="B222">
        <v>2018</v>
      </c>
      <c r="C222" t="s">
        <v>39</v>
      </c>
      <c r="D222">
        <v>3</v>
      </c>
      <c r="E222">
        <v>0.30090270810000003</v>
      </c>
      <c r="F222">
        <v>0.81955593049999997</v>
      </c>
      <c r="G222">
        <v>0</v>
      </c>
      <c r="H222">
        <v>1.7469707713</v>
      </c>
      <c r="I222" t="str">
        <f>_xlfn.CONCAT("(",ROUND(d_age_data[[#This Row],[crude_Rate_CIL]],1),"-",ROUND(d_age_data[[#This Row],[crude_Rate_CIU]],1),")")</f>
        <v>(0-1.7)</v>
      </c>
    </row>
    <row r="223" spans="1:9" x14ac:dyDescent="0.25">
      <c r="A223" t="s">
        <v>17</v>
      </c>
      <c r="B223">
        <v>2018</v>
      </c>
      <c r="C223" t="s">
        <v>39</v>
      </c>
      <c r="D223">
        <v>1</v>
      </c>
      <c r="E223">
        <v>0.1003009027</v>
      </c>
      <c r="F223">
        <v>0.27318531019999998</v>
      </c>
      <c r="G223">
        <v>0</v>
      </c>
      <c r="H223">
        <v>0.80862851810000003</v>
      </c>
      <c r="I223" t="str">
        <f>_xlfn.CONCAT("(",ROUND(d_age_data[[#This Row],[crude_Rate_CIL]],1),"-",ROUND(d_age_data[[#This Row],[crude_Rate_CIU]],1),")")</f>
        <v>(0-0.8)</v>
      </c>
    </row>
    <row r="224" spans="1:9" x14ac:dyDescent="0.25">
      <c r="A224" t="s">
        <v>10</v>
      </c>
      <c r="B224">
        <v>2018</v>
      </c>
      <c r="C224" t="s">
        <v>39</v>
      </c>
      <c r="D224">
        <v>11</v>
      </c>
      <c r="E224">
        <v>1.1033099298</v>
      </c>
      <c r="F224">
        <v>3.0050384120000002</v>
      </c>
      <c r="G224">
        <v>1.2291741946999999</v>
      </c>
      <c r="H224">
        <v>4.7809026292999999</v>
      </c>
      <c r="I224" t="str">
        <f>_xlfn.CONCAT("(",ROUND(d_age_data[[#This Row],[crude_Rate_CIL]],1),"-",ROUND(d_age_data[[#This Row],[crude_Rate_CIU]],1),")")</f>
        <v>(1.2-4.8)</v>
      </c>
    </row>
    <row r="225" spans="1:9" x14ac:dyDescent="0.25">
      <c r="A225" t="s">
        <v>21</v>
      </c>
      <c r="B225">
        <v>2018</v>
      </c>
      <c r="C225" t="s">
        <v>39</v>
      </c>
      <c r="D225">
        <v>5</v>
      </c>
      <c r="E225">
        <v>0.50150451350000003</v>
      </c>
      <c r="F225">
        <v>1.3659265509</v>
      </c>
      <c r="G225">
        <v>0.1686391398</v>
      </c>
      <c r="H225">
        <v>2.5632139619999998</v>
      </c>
      <c r="I225" t="str">
        <f>_xlfn.CONCAT("(",ROUND(d_age_data[[#This Row],[crude_Rate_CIL]],1),"-",ROUND(d_age_data[[#This Row],[crude_Rate_CIU]],1),")")</f>
        <v>(0.2-2.6)</v>
      </c>
    </row>
    <row r="226" spans="1:9" x14ac:dyDescent="0.25">
      <c r="A226" t="s">
        <v>18</v>
      </c>
      <c r="B226">
        <v>2018</v>
      </c>
      <c r="C226" t="s">
        <v>40</v>
      </c>
      <c r="D226">
        <v>3</v>
      </c>
      <c r="E226">
        <v>0.30090270810000003</v>
      </c>
      <c r="F226">
        <v>1.1111345338</v>
      </c>
      <c r="G226">
        <v>0</v>
      </c>
      <c r="H226">
        <v>2.3685016253</v>
      </c>
      <c r="I226" t="str">
        <f>_xlfn.CONCAT("(",ROUND(d_age_data[[#This Row],[crude_Rate_CIL]],1),"-",ROUND(d_age_data[[#This Row],[crude_Rate_CIU]],1),")")</f>
        <v>(0-2.4)</v>
      </c>
    </row>
    <row r="227" spans="1:9" x14ac:dyDescent="0.25">
      <c r="A227" t="s">
        <v>14</v>
      </c>
      <c r="B227">
        <v>2018</v>
      </c>
      <c r="C227" t="s">
        <v>40</v>
      </c>
      <c r="D227">
        <v>1</v>
      </c>
      <c r="E227">
        <v>0.1003009027</v>
      </c>
      <c r="F227">
        <v>0.37037817789999999</v>
      </c>
      <c r="G227">
        <v>0</v>
      </c>
      <c r="H227">
        <v>1.0963194066999999</v>
      </c>
      <c r="I227" t="str">
        <f>_xlfn.CONCAT("(",ROUND(d_age_data[[#This Row],[crude_Rate_CIL]],1),"-",ROUND(d_age_data[[#This Row],[crude_Rate_CIU]],1),")")</f>
        <v>(0-1.1)</v>
      </c>
    </row>
    <row r="228" spans="1:9" x14ac:dyDescent="0.25">
      <c r="A228" t="s">
        <v>17</v>
      </c>
      <c r="B228">
        <v>2018</v>
      </c>
      <c r="C228" t="s">
        <v>40</v>
      </c>
      <c r="D228">
        <v>2</v>
      </c>
      <c r="E228">
        <v>0.2006018054</v>
      </c>
      <c r="F228">
        <v>0.7407563559</v>
      </c>
      <c r="G228">
        <v>0</v>
      </c>
      <c r="H228">
        <v>1.7673922870000001</v>
      </c>
      <c r="I228" t="str">
        <f>_xlfn.CONCAT("(",ROUND(d_age_data[[#This Row],[crude_Rate_CIL]],1),"-",ROUND(d_age_data[[#This Row],[crude_Rate_CIU]],1),")")</f>
        <v>(0-1.8)</v>
      </c>
    </row>
    <row r="229" spans="1:9" x14ac:dyDescent="0.25">
      <c r="A229" t="s">
        <v>10</v>
      </c>
      <c r="B229">
        <v>2018</v>
      </c>
      <c r="C229" t="s">
        <v>40</v>
      </c>
      <c r="D229">
        <v>10</v>
      </c>
      <c r="E229">
        <v>1.0030090271000001</v>
      </c>
      <c r="F229">
        <v>3.7037817792999999</v>
      </c>
      <c r="G229">
        <v>1.408154049</v>
      </c>
      <c r="H229">
        <v>5.9994095095000004</v>
      </c>
      <c r="I229" t="str">
        <f>_xlfn.CONCAT("(",ROUND(d_age_data[[#This Row],[crude_Rate_CIL]],1),"-",ROUND(d_age_data[[#This Row],[crude_Rate_CIU]],1),")")</f>
        <v>(1.4-6)</v>
      </c>
    </row>
    <row r="230" spans="1:9" x14ac:dyDescent="0.25">
      <c r="A230" t="s">
        <v>21</v>
      </c>
      <c r="B230">
        <v>2018</v>
      </c>
      <c r="C230" t="s">
        <v>40</v>
      </c>
      <c r="D230">
        <v>11</v>
      </c>
      <c r="E230">
        <v>1.1033099298</v>
      </c>
      <c r="F230">
        <v>4.0741599572</v>
      </c>
      <c r="G230">
        <v>1.6664852816</v>
      </c>
      <c r="H230">
        <v>6.4818346328000001</v>
      </c>
      <c r="I230" t="str">
        <f>_xlfn.CONCAT("(",ROUND(d_age_data[[#This Row],[crude_Rate_CIL]],1),"-",ROUND(d_age_data[[#This Row],[crude_Rate_CIU]],1),")")</f>
        <v>(1.7-6.5)</v>
      </c>
    </row>
    <row r="231" spans="1:9" x14ac:dyDescent="0.25">
      <c r="A231" t="s">
        <v>16</v>
      </c>
      <c r="B231">
        <v>2018</v>
      </c>
      <c r="C231" t="s">
        <v>40</v>
      </c>
      <c r="D231">
        <v>1</v>
      </c>
      <c r="E231">
        <v>0.1003009027</v>
      </c>
      <c r="F231">
        <v>0.37037817789999999</v>
      </c>
      <c r="G231">
        <v>0</v>
      </c>
      <c r="H231">
        <v>1.0963194066999999</v>
      </c>
      <c r="I231" t="str">
        <f>_xlfn.CONCAT("(",ROUND(d_age_data[[#This Row],[crude_Rate_CIL]],1),"-",ROUND(d_age_data[[#This Row],[crude_Rate_CIU]],1),")")</f>
        <v>(0-1.1)</v>
      </c>
    </row>
    <row r="232" spans="1:9" x14ac:dyDescent="0.25">
      <c r="A232" t="s">
        <v>20</v>
      </c>
      <c r="B232">
        <v>2018</v>
      </c>
      <c r="C232" t="s">
        <v>40</v>
      </c>
      <c r="D232">
        <v>1</v>
      </c>
      <c r="E232">
        <v>0.1003009027</v>
      </c>
      <c r="F232">
        <v>0.37037817789999999</v>
      </c>
      <c r="G232">
        <v>0</v>
      </c>
      <c r="H232">
        <v>1.0963194066999999</v>
      </c>
      <c r="I232" t="str">
        <f>_xlfn.CONCAT("(",ROUND(d_age_data[[#This Row],[crude_Rate_CIL]],1),"-",ROUND(d_age_data[[#This Row],[crude_Rate_CIU]],1),")")</f>
        <v>(0-1.1)</v>
      </c>
    </row>
    <row r="233" spans="1:9" x14ac:dyDescent="0.25">
      <c r="A233" t="s">
        <v>18</v>
      </c>
      <c r="B233">
        <v>2018</v>
      </c>
      <c r="C233" t="s">
        <v>41</v>
      </c>
      <c r="D233">
        <v>3</v>
      </c>
      <c r="E233">
        <v>0.30090270810000003</v>
      </c>
      <c r="F233">
        <v>2.2973249332000001</v>
      </c>
      <c r="G233">
        <v>0</v>
      </c>
      <c r="H233">
        <v>4.8969928235999998</v>
      </c>
      <c r="I233" t="str">
        <f>_xlfn.CONCAT("(",ROUND(d_age_data[[#This Row],[crude_Rate_CIL]],1),"-",ROUND(d_age_data[[#This Row],[crude_Rate_CIU]],1),")")</f>
        <v>(0-4.9)</v>
      </c>
    </row>
    <row r="234" spans="1:9" x14ac:dyDescent="0.25">
      <c r="A234" t="s">
        <v>14</v>
      </c>
      <c r="B234">
        <v>2018</v>
      </c>
      <c r="C234" t="s">
        <v>41</v>
      </c>
      <c r="D234">
        <v>1</v>
      </c>
      <c r="E234">
        <v>0.1003009027</v>
      </c>
      <c r="F234">
        <v>0.76577497770000003</v>
      </c>
      <c r="G234">
        <v>0</v>
      </c>
      <c r="H234">
        <v>2.2666939341000001</v>
      </c>
      <c r="I234" t="str">
        <f>_xlfn.CONCAT("(",ROUND(d_age_data[[#This Row],[crude_Rate_CIL]],1),"-",ROUND(d_age_data[[#This Row],[crude_Rate_CIU]],1),")")</f>
        <v>(0-2.3)</v>
      </c>
    </row>
    <row r="235" spans="1:9" x14ac:dyDescent="0.25">
      <c r="A235" t="s">
        <v>10</v>
      </c>
      <c r="B235">
        <v>2018</v>
      </c>
      <c r="C235" t="s">
        <v>41</v>
      </c>
      <c r="D235">
        <v>5</v>
      </c>
      <c r="E235">
        <v>0.50150451350000003</v>
      </c>
      <c r="F235">
        <v>3.8288748887000001</v>
      </c>
      <c r="G235">
        <v>0.4727180735</v>
      </c>
      <c r="H235">
        <v>7.1850317038</v>
      </c>
      <c r="I235" t="str">
        <f>_xlfn.CONCAT("(",ROUND(d_age_data[[#This Row],[crude_Rate_CIL]],1),"-",ROUND(d_age_data[[#This Row],[crude_Rate_CIU]],1),")")</f>
        <v>(0.5-7.2)</v>
      </c>
    </row>
    <row r="236" spans="1:9" x14ac:dyDescent="0.25">
      <c r="A236" t="s">
        <v>21</v>
      </c>
      <c r="B236">
        <v>2018</v>
      </c>
      <c r="C236" t="s">
        <v>41</v>
      </c>
      <c r="D236">
        <v>2</v>
      </c>
      <c r="E236">
        <v>0.2006018054</v>
      </c>
      <c r="F236">
        <v>1.5315499555000001</v>
      </c>
      <c r="G236">
        <v>0</v>
      </c>
      <c r="H236">
        <v>3.6541698995999998</v>
      </c>
      <c r="I236" t="str">
        <f>_xlfn.CONCAT("(",ROUND(d_age_data[[#This Row],[crude_Rate_CIL]],1),"-",ROUND(d_age_data[[#This Row],[crude_Rate_CIU]],1),")")</f>
        <v>(0-3.7)</v>
      </c>
    </row>
    <row r="237" spans="1:9" x14ac:dyDescent="0.25">
      <c r="A237" t="s">
        <v>16</v>
      </c>
      <c r="B237">
        <v>2018</v>
      </c>
      <c r="C237" t="s">
        <v>41</v>
      </c>
      <c r="D237">
        <v>1</v>
      </c>
      <c r="E237">
        <v>0.1003009027</v>
      </c>
      <c r="F237">
        <v>0.76577497770000003</v>
      </c>
      <c r="G237">
        <v>0</v>
      </c>
      <c r="H237">
        <v>2.2666939341000001</v>
      </c>
      <c r="I237" t="str">
        <f>_xlfn.CONCAT("(",ROUND(d_age_data[[#This Row],[crude_Rate_CIL]],1),"-",ROUND(d_age_data[[#This Row],[crude_Rate_CIU]],1),")")</f>
        <v>(0-2.3)</v>
      </c>
    </row>
    <row r="238" spans="1:9" x14ac:dyDescent="0.25">
      <c r="A238" t="s">
        <v>20</v>
      </c>
      <c r="B238">
        <v>2018</v>
      </c>
      <c r="C238" t="s">
        <v>41</v>
      </c>
      <c r="D238">
        <v>1</v>
      </c>
      <c r="E238">
        <v>0.1003009027</v>
      </c>
      <c r="F238">
        <v>0.76577497770000003</v>
      </c>
      <c r="G238">
        <v>0</v>
      </c>
      <c r="H238">
        <v>2.2666939341000001</v>
      </c>
      <c r="I238" t="str">
        <f>_xlfn.CONCAT("(",ROUND(d_age_data[[#This Row],[crude_Rate_CIL]],1),"-",ROUND(d_age_data[[#This Row],[crude_Rate_CIU]],1),")")</f>
        <v>(0-2.3)</v>
      </c>
    </row>
    <row r="239" spans="1:9" x14ac:dyDescent="0.25">
      <c r="A239" t="s">
        <v>18</v>
      </c>
      <c r="B239">
        <v>2018</v>
      </c>
      <c r="C239" t="s">
        <v>42</v>
      </c>
      <c r="D239">
        <v>2</v>
      </c>
      <c r="E239">
        <v>0.2006018054</v>
      </c>
      <c r="F239">
        <v>5.0192729588000002</v>
      </c>
      <c r="G239">
        <v>0</v>
      </c>
      <c r="H239">
        <v>11.975630373</v>
      </c>
      <c r="I239" t="str">
        <f>_xlfn.CONCAT("(",ROUND(d_age_data[[#This Row],[crude_Rate_CIL]],1),"-",ROUND(d_age_data[[#This Row],[crude_Rate_CIU]],1),")")</f>
        <v>(0-12)</v>
      </c>
    </row>
    <row r="240" spans="1:9" x14ac:dyDescent="0.25">
      <c r="A240" t="s">
        <v>14</v>
      </c>
      <c r="B240">
        <v>2018</v>
      </c>
      <c r="C240" t="s">
        <v>42</v>
      </c>
      <c r="D240">
        <v>1</v>
      </c>
      <c r="E240">
        <v>0.1003009027</v>
      </c>
      <c r="F240">
        <v>2.5096364794000001</v>
      </c>
      <c r="G240">
        <v>0</v>
      </c>
      <c r="H240">
        <v>7.4285239791000004</v>
      </c>
      <c r="I240" t="str">
        <f>_xlfn.CONCAT("(",ROUND(d_age_data[[#This Row],[crude_Rate_CIL]],1),"-",ROUND(d_age_data[[#This Row],[crude_Rate_CIU]],1),")")</f>
        <v>(0-7.4)</v>
      </c>
    </row>
    <row r="241" spans="1:9" x14ac:dyDescent="0.25">
      <c r="A241" t="s">
        <v>17</v>
      </c>
      <c r="B241">
        <v>2018</v>
      </c>
      <c r="C241" t="s">
        <v>42</v>
      </c>
      <c r="D241">
        <v>1</v>
      </c>
      <c r="E241">
        <v>0.1003009027</v>
      </c>
      <c r="F241">
        <v>2.5096364794000001</v>
      </c>
      <c r="G241">
        <v>0</v>
      </c>
      <c r="H241">
        <v>7.4285239791000004</v>
      </c>
      <c r="I241" t="str">
        <f>_xlfn.CONCAT("(",ROUND(d_age_data[[#This Row],[crude_Rate_CIL]],1),"-",ROUND(d_age_data[[#This Row],[crude_Rate_CIU]],1),")")</f>
        <v>(0-7.4)</v>
      </c>
    </row>
    <row r="242" spans="1:9" x14ac:dyDescent="0.25">
      <c r="A242" t="s">
        <v>10</v>
      </c>
      <c r="B242">
        <v>2018</v>
      </c>
      <c r="C242" t="s">
        <v>42</v>
      </c>
      <c r="D242">
        <v>1</v>
      </c>
      <c r="E242">
        <v>0.1003009027</v>
      </c>
      <c r="F242">
        <v>2.5096364794000001</v>
      </c>
      <c r="G242">
        <v>0</v>
      </c>
      <c r="H242">
        <v>7.4285239791000004</v>
      </c>
      <c r="I242" t="str">
        <f>_xlfn.CONCAT("(",ROUND(d_age_data[[#This Row],[crude_Rate_CIL]],1),"-",ROUND(d_age_data[[#This Row],[crude_Rate_CIU]],1),")")</f>
        <v>(0-7.4)</v>
      </c>
    </row>
    <row r="243" spans="1:9" x14ac:dyDescent="0.25">
      <c r="A243" t="s">
        <v>21</v>
      </c>
      <c r="B243">
        <v>2018</v>
      </c>
      <c r="C243" t="s">
        <v>42</v>
      </c>
      <c r="D243">
        <v>4</v>
      </c>
      <c r="E243">
        <v>0.4012036108</v>
      </c>
      <c r="F243">
        <v>10.038545918000001</v>
      </c>
      <c r="G243">
        <v>0.2007709184</v>
      </c>
      <c r="H243">
        <v>19.876320917000001</v>
      </c>
      <c r="I243" t="str">
        <f>_xlfn.CONCAT("(",ROUND(d_age_data[[#This Row],[crude_Rate_CIL]],1),"-",ROUND(d_age_data[[#This Row],[crude_Rate_CIU]],1),")")</f>
        <v>(0.2-19.9)</v>
      </c>
    </row>
    <row r="244" spans="1:9" x14ac:dyDescent="0.25">
      <c r="A244" t="s">
        <v>10</v>
      </c>
      <c r="B244">
        <v>2019</v>
      </c>
      <c r="C244" t="s">
        <v>37</v>
      </c>
      <c r="D244">
        <v>1</v>
      </c>
      <c r="E244">
        <v>0.1003009027</v>
      </c>
      <c r="F244">
        <v>0.23948226919999999</v>
      </c>
      <c r="G244">
        <v>0</v>
      </c>
      <c r="H244">
        <v>0.70886751680000004</v>
      </c>
      <c r="I244" t="str">
        <f>_xlfn.CONCAT("(",ROUND(d_age_data[[#This Row],[crude_Rate_CIL]],1),"-",ROUND(d_age_data[[#This Row],[crude_Rate_CIU]],1),")")</f>
        <v>(0-0.7)</v>
      </c>
    </row>
    <row r="245" spans="1:9" x14ac:dyDescent="0.25">
      <c r="A245" t="s">
        <v>10</v>
      </c>
      <c r="B245">
        <v>2019</v>
      </c>
      <c r="C245" t="s">
        <v>38</v>
      </c>
      <c r="D245">
        <v>2</v>
      </c>
      <c r="E245">
        <v>0.2006018054</v>
      </c>
      <c r="F245">
        <v>0.49633964079999998</v>
      </c>
      <c r="G245">
        <v>0</v>
      </c>
      <c r="H245">
        <v>1.1842312873</v>
      </c>
      <c r="I245" t="str">
        <f>_xlfn.CONCAT("(",ROUND(d_age_data[[#This Row],[crude_Rate_CIL]],1),"-",ROUND(d_age_data[[#This Row],[crude_Rate_CIU]],1),")")</f>
        <v>(0-1.2)</v>
      </c>
    </row>
    <row r="246" spans="1:9" x14ac:dyDescent="0.25">
      <c r="A246" t="s">
        <v>17</v>
      </c>
      <c r="B246">
        <v>2019</v>
      </c>
      <c r="C246" t="s">
        <v>38</v>
      </c>
      <c r="D246">
        <v>1</v>
      </c>
      <c r="E246">
        <v>0.1003009027</v>
      </c>
      <c r="F246">
        <v>0.24816982039999999</v>
      </c>
      <c r="G246">
        <v>0</v>
      </c>
      <c r="H246">
        <v>0.73458266839999997</v>
      </c>
      <c r="I246" t="str">
        <f>_xlfn.CONCAT("(",ROUND(d_age_data[[#This Row],[crude_Rate_CIL]],1),"-",ROUND(d_age_data[[#This Row],[crude_Rate_CIU]],1),")")</f>
        <v>(0-0.7)</v>
      </c>
    </row>
    <row r="247" spans="1:9" x14ac:dyDescent="0.25">
      <c r="A247" t="s">
        <v>18</v>
      </c>
      <c r="B247">
        <v>2019</v>
      </c>
      <c r="C247" t="s">
        <v>39</v>
      </c>
      <c r="D247">
        <v>2</v>
      </c>
      <c r="E247">
        <v>0.2006018054</v>
      </c>
      <c r="F247">
        <v>0.53408409469999996</v>
      </c>
      <c r="G247">
        <v>0</v>
      </c>
      <c r="H247">
        <v>1.2742868856</v>
      </c>
      <c r="I247" t="str">
        <f>_xlfn.CONCAT("(",ROUND(d_age_data[[#This Row],[crude_Rate_CIL]],1),"-",ROUND(d_age_data[[#This Row],[crude_Rate_CIU]],1),")")</f>
        <v>(0-1.3)</v>
      </c>
    </row>
    <row r="248" spans="1:9" x14ac:dyDescent="0.25">
      <c r="A248" t="s">
        <v>14</v>
      </c>
      <c r="B248">
        <v>2019</v>
      </c>
      <c r="C248" t="s">
        <v>39</v>
      </c>
      <c r="D248">
        <v>1</v>
      </c>
      <c r="E248">
        <v>0.1003009027</v>
      </c>
      <c r="F248">
        <v>0.26704204739999998</v>
      </c>
      <c r="G248">
        <v>0</v>
      </c>
      <c r="H248">
        <v>0.79044446020000003</v>
      </c>
      <c r="I248" t="str">
        <f>_xlfn.CONCAT("(",ROUND(d_age_data[[#This Row],[crude_Rate_CIL]],1),"-",ROUND(d_age_data[[#This Row],[crude_Rate_CIU]],1),")")</f>
        <v>(0-0.8)</v>
      </c>
    </row>
    <row r="249" spans="1:9" x14ac:dyDescent="0.25">
      <c r="A249" t="s">
        <v>10</v>
      </c>
      <c r="B249">
        <v>2019</v>
      </c>
      <c r="C249" t="s">
        <v>39</v>
      </c>
      <c r="D249">
        <v>9</v>
      </c>
      <c r="E249">
        <v>0.90270812440000003</v>
      </c>
      <c r="F249">
        <v>2.4033784263000002</v>
      </c>
      <c r="G249">
        <v>0.83317118779999999</v>
      </c>
      <c r="H249">
        <v>3.9735856648999999</v>
      </c>
      <c r="I249" t="str">
        <f>_xlfn.CONCAT("(",ROUND(d_age_data[[#This Row],[crude_Rate_CIL]],1),"-",ROUND(d_age_data[[#This Row],[crude_Rate_CIU]],1),")")</f>
        <v>(0.8-4)</v>
      </c>
    </row>
    <row r="250" spans="1:9" x14ac:dyDescent="0.25">
      <c r="A250" t="s">
        <v>17</v>
      </c>
      <c r="B250">
        <v>2019</v>
      </c>
      <c r="C250" t="s">
        <v>39</v>
      </c>
      <c r="D250">
        <v>1</v>
      </c>
      <c r="E250">
        <v>0.1003009027</v>
      </c>
      <c r="F250">
        <v>0.26704204739999998</v>
      </c>
      <c r="G250">
        <v>0</v>
      </c>
      <c r="H250">
        <v>0.79044446020000003</v>
      </c>
      <c r="I250" t="str">
        <f>_xlfn.CONCAT("(",ROUND(d_age_data[[#This Row],[crude_Rate_CIL]],1),"-",ROUND(d_age_data[[#This Row],[crude_Rate_CIU]],1),")")</f>
        <v>(0-0.8)</v>
      </c>
    </row>
    <row r="251" spans="1:9" x14ac:dyDescent="0.25">
      <c r="A251" t="s">
        <v>21</v>
      </c>
      <c r="B251">
        <v>2019</v>
      </c>
      <c r="C251" t="s">
        <v>39</v>
      </c>
      <c r="D251">
        <v>1</v>
      </c>
      <c r="E251">
        <v>0.1003009027</v>
      </c>
      <c r="F251">
        <v>0.26704204739999998</v>
      </c>
      <c r="G251">
        <v>0</v>
      </c>
      <c r="H251">
        <v>0.79044446020000003</v>
      </c>
      <c r="I251" t="str">
        <f>_xlfn.CONCAT("(",ROUND(d_age_data[[#This Row],[crude_Rate_CIL]],1),"-",ROUND(d_age_data[[#This Row],[crude_Rate_CIU]],1),")")</f>
        <v>(0-0.8)</v>
      </c>
    </row>
    <row r="252" spans="1:9" x14ac:dyDescent="0.25">
      <c r="A252" t="s">
        <v>18</v>
      </c>
      <c r="B252">
        <v>2019</v>
      </c>
      <c r="C252" t="s">
        <v>40</v>
      </c>
      <c r="D252">
        <v>5</v>
      </c>
      <c r="E252">
        <v>0.50150451350000003</v>
      </c>
      <c r="F252">
        <v>1.8045873323999999</v>
      </c>
      <c r="G252">
        <v>0.22279679329999999</v>
      </c>
      <c r="H252">
        <v>3.3863778714000001</v>
      </c>
      <c r="I252" t="str">
        <f>_xlfn.CONCAT("(",ROUND(d_age_data[[#This Row],[crude_Rate_CIL]],1),"-",ROUND(d_age_data[[#This Row],[crude_Rate_CIU]],1),")")</f>
        <v>(0.2-3.4)</v>
      </c>
    </row>
    <row r="253" spans="1:9" x14ac:dyDescent="0.25">
      <c r="A253" t="s">
        <v>14</v>
      </c>
      <c r="B253">
        <v>2019</v>
      </c>
      <c r="C253" t="s">
        <v>40</v>
      </c>
      <c r="D253">
        <v>2</v>
      </c>
      <c r="E253">
        <v>0.2006018054</v>
      </c>
      <c r="F253">
        <v>0.7218349329</v>
      </c>
      <c r="G253">
        <v>0</v>
      </c>
      <c r="H253">
        <v>1.7222471099000001</v>
      </c>
      <c r="I253" t="str">
        <f>_xlfn.CONCAT("(",ROUND(d_age_data[[#This Row],[crude_Rate_CIL]],1),"-",ROUND(d_age_data[[#This Row],[crude_Rate_CIU]],1),")")</f>
        <v>(0-1.7)</v>
      </c>
    </row>
    <row r="254" spans="1:9" x14ac:dyDescent="0.25">
      <c r="A254" t="s">
        <v>10</v>
      </c>
      <c r="B254">
        <v>2019</v>
      </c>
      <c r="C254" t="s">
        <v>40</v>
      </c>
      <c r="D254">
        <v>11</v>
      </c>
      <c r="E254">
        <v>1.1033099298</v>
      </c>
      <c r="F254">
        <v>3.9700921311999999</v>
      </c>
      <c r="G254">
        <v>1.6239176107</v>
      </c>
      <c r="H254">
        <v>6.3162666517000003</v>
      </c>
      <c r="I254" t="str">
        <f>_xlfn.CONCAT("(",ROUND(d_age_data[[#This Row],[crude_Rate_CIL]],1),"-",ROUND(d_age_data[[#This Row],[crude_Rate_CIU]],1),")")</f>
        <v>(1.6-6.3)</v>
      </c>
    </row>
    <row r="255" spans="1:9" x14ac:dyDescent="0.25">
      <c r="A255" t="s">
        <v>21</v>
      </c>
      <c r="B255">
        <v>2019</v>
      </c>
      <c r="C255" t="s">
        <v>40</v>
      </c>
      <c r="D255">
        <v>6</v>
      </c>
      <c r="E255">
        <v>0.60180541620000005</v>
      </c>
      <c r="F255">
        <v>2.1655047987999998</v>
      </c>
      <c r="G255">
        <v>0.43274007990000002</v>
      </c>
      <c r="H255">
        <v>3.8982695178000002</v>
      </c>
      <c r="I255" t="str">
        <f>_xlfn.CONCAT("(",ROUND(d_age_data[[#This Row],[crude_Rate_CIL]],1),"-",ROUND(d_age_data[[#This Row],[crude_Rate_CIU]],1),")")</f>
        <v>(0.4-3.9)</v>
      </c>
    </row>
    <row r="256" spans="1:9" x14ac:dyDescent="0.25">
      <c r="A256" t="s">
        <v>17</v>
      </c>
      <c r="B256">
        <v>2019</v>
      </c>
      <c r="C256" t="s">
        <v>40</v>
      </c>
      <c r="D256">
        <v>2</v>
      </c>
      <c r="E256">
        <v>0.2006018054</v>
      </c>
      <c r="F256">
        <v>0.7218349329</v>
      </c>
      <c r="G256">
        <v>0</v>
      </c>
      <c r="H256">
        <v>1.7222471099000001</v>
      </c>
      <c r="I256" t="str">
        <f>_xlfn.CONCAT("(",ROUND(d_age_data[[#This Row],[crude_Rate_CIL]],1),"-",ROUND(d_age_data[[#This Row],[crude_Rate_CIU]],1),")")</f>
        <v>(0-1.7)</v>
      </c>
    </row>
    <row r="257" spans="1:9" x14ac:dyDescent="0.25">
      <c r="A257" t="s">
        <v>22</v>
      </c>
      <c r="B257">
        <v>2019</v>
      </c>
      <c r="C257" t="s">
        <v>40</v>
      </c>
      <c r="D257">
        <v>1</v>
      </c>
      <c r="E257">
        <v>0.1003009027</v>
      </c>
      <c r="F257">
        <v>0.36091746650000001</v>
      </c>
      <c r="G257">
        <v>0</v>
      </c>
      <c r="H257">
        <v>1.0683157007999999</v>
      </c>
      <c r="I257" t="str">
        <f>_xlfn.CONCAT("(",ROUND(d_age_data[[#This Row],[crude_Rate_CIL]],1),"-",ROUND(d_age_data[[#This Row],[crude_Rate_CIU]],1),")")</f>
        <v>(0-1.1)</v>
      </c>
    </row>
    <row r="258" spans="1:9" x14ac:dyDescent="0.25">
      <c r="A258" t="s">
        <v>13</v>
      </c>
      <c r="B258">
        <v>2019</v>
      </c>
      <c r="C258" t="s">
        <v>40</v>
      </c>
      <c r="D258">
        <v>1</v>
      </c>
      <c r="E258">
        <v>0.1003009027</v>
      </c>
      <c r="F258">
        <v>0.36091746650000001</v>
      </c>
      <c r="G258">
        <v>0</v>
      </c>
      <c r="H258">
        <v>1.0683157007999999</v>
      </c>
      <c r="I258" t="str">
        <f>_xlfn.CONCAT("(",ROUND(d_age_data[[#This Row],[crude_Rate_CIL]],1),"-",ROUND(d_age_data[[#This Row],[crude_Rate_CIU]],1),")")</f>
        <v>(0-1.1)</v>
      </c>
    </row>
    <row r="259" spans="1:9" x14ac:dyDescent="0.25">
      <c r="A259" t="s">
        <v>14</v>
      </c>
      <c r="B259">
        <v>2019</v>
      </c>
      <c r="C259" t="s">
        <v>41</v>
      </c>
      <c r="D259">
        <v>1</v>
      </c>
      <c r="E259">
        <v>0.1003009027</v>
      </c>
      <c r="F259">
        <v>0.7312611175</v>
      </c>
      <c r="G259">
        <v>0</v>
      </c>
      <c r="H259">
        <v>2.1645329077</v>
      </c>
      <c r="I259" t="str">
        <f>_xlfn.CONCAT("(",ROUND(d_age_data[[#This Row],[crude_Rate_CIL]],1),"-",ROUND(d_age_data[[#This Row],[crude_Rate_CIU]],1),")")</f>
        <v>(0-2.2)</v>
      </c>
    </row>
    <row r="260" spans="1:9" x14ac:dyDescent="0.25">
      <c r="A260" t="s">
        <v>10</v>
      </c>
      <c r="B260">
        <v>2019</v>
      </c>
      <c r="C260" t="s">
        <v>41</v>
      </c>
      <c r="D260">
        <v>4</v>
      </c>
      <c r="E260">
        <v>0.4012036108</v>
      </c>
      <c r="F260">
        <v>2.9250444698</v>
      </c>
      <c r="G260">
        <v>5.8500889399999999E-2</v>
      </c>
      <c r="H260">
        <v>5.7915880502999997</v>
      </c>
      <c r="I260" t="str">
        <f>_xlfn.CONCAT("(",ROUND(d_age_data[[#This Row],[crude_Rate_CIL]],1),"-",ROUND(d_age_data[[#This Row],[crude_Rate_CIU]],1),")")</f>
        <v>(0.1-5.8)</v>
      </c>
    </row>
    <row r="261" spans="1:9" x14ac:dyDescent="0.25">
      <c r="A261" t="s">
        <v>17</v>
      </c>
      <c r="B261">
        <v>2019</v>
      </c>
      <c r="C261" t="s">
        <v>41</v>
      </c>
      <c r="D261">
        <v>1</v>
      </c>
      <c r="E261">
        <v>0.1003009027</v>
      </c>
      <c r="F261">
        <v>0.7312611175</v>
      </c>
      <c r="G261">
        <v>0</v>
      </c>
      <c r="H261">
        <v>2.1645329077</v>
      </c>
      <c r="I261" t="str">
        <f>_xlfn.CONCAT("(",ROUND(d_age_data[[#This Row],[crude_Rate_CIL]],1),"-",ROUND(d_age_data[[#This Row],[crude_Rate_CIU]],1),")")</f>
        <v>(0-2.2)</v>
      </c>
    </row>
    <row r="262" spans="1:9" x14ac:dyDescent="0.25">
      <c r="A262" t="s">
        <v>22</v>
      </c>
      <c r="B262">
        <v>2019</v>
      </c>
      <c r="C262" t="s">
        <v>41</v>
      </c>
      <c r="D262">
        <v>1</v>
      </c>
      <c r="E262">
        <v>0.1003009027</v>
      </c>
      <c r="F262">
        <v>0.7312611175</v>
      </c>
      <c r="G262">
        <v>0</v>
      </c>
      <c r="H262">
        <v>2.1645329077</v>
      </c>
      <c r="I262" t="str">
        <f>_xlfn.CONCAT("(",ROUND(d_age_data[[#This Row],[crude_Rate_CIL]],1),"-",ROUND(d_age_data[[#This Row],[crude_Rate_CIU]],1),")")</f>
        <v>(0-2.2)</v>
      </c>
    </row>
    <row r="263" spans="1:9" x14ac:dyDescent="0.25">
      <c r="A263" t="s">
        <v>21</v>
      </c>
      <c r="B263">
        <v>2019</v>
      </c>
      <c r="C263" t="s">
        <v>41</v>
      </c>
      <c r="D263">
        <v>4</v>
      </c>
      <c r="E263">
        <v>0.4012036108</v>
      </c>
      <c r="F263">
        <v>2.9250444698</v>
      </c>
      <c r="G263">
        <v>5.8500889399999999E-2</v>
      </c>
      <c r="H263">
        <v>5.7915880502999997</v>
      </c>
      <c r="I263" t="str">
        <f>_xlfn.CONCAT("(",ROUND(d_age_data[[#This Row],[crude_Rate_CIL]],1),"-",ROUND(d_age_data[[#This Row],[crude_Rate_CIU]],1),")")</f>
        <v>(0.1-5.8)</v>
      </c>
    </row>
    <row r="264" spans="1:9" x14ac:dyDescent="0.25">
      <c r="A264" t="s">
        <v>14</v>
      </c>
      <c r="B264">
        <v>2019</v>
      </c>
      <c r="C264" t="s">
        <v>42</v>
      </c>
      <c r="D264">
        <v>4</v>
      </c>
      <c r="E264">
        <v>0.4012036108</v>
      </c>
      <c r="F264">
        <v>9.7781876902999993</v>
      </c>
      <c r="G264">
        <v>0.19556375379999999</v>
      </c>
      <c r="H264">
        <v>19.360811627</v>
      </c>
      <c r="I264" t="str">
        <f>_xlfn.CONCAT("(",ROUND(d_age_data[[#This Row],[crude_Rate_CIL]],1),"-",ROUND(d_age_data[[#This Row],[crude_Rate_CIU]],1),")")</f>
        <v>(0.2-19.4)</v>
      </c>
    </row>
    <row r="265" spans="1:9" x14ac:dyDescent="0.25">
      <c r="A265" t="s">
        <v>10</v>
      </c>
      <c r="B265">
        <v>2019</v>
      </c>
      <c r="C265" t="s">
        <v>42</v>
      </c>
      <c r="D265">
        <v>2</v>
      </c>
      <c r="E265">
        <v>0.2006018054</v>
      </c>
      <c r="F265">
        <v>4.8890938451999997</v>
      </c>
      <c r="G265">
        <v>0</v>
      </c>
      <c r="H265">
        <v>11.665032212</v>
      </c>
      <c r="I265" t="str">
        <f>_xlfn.CONCAT("(",ROUND(d_age_data[[#This Row],[crude_Rate_CIL]],1),"-",ROUND(d_age_data[[#This Row],[crude_Rate_CIU]],1),")")</f>
        <v>(0-11.7)</v>
      </c>
    </row>
    <row r="266" spans="1:9" x14ac:dyDescent="0.25">
      <c r="A266" t="s">
        <v>17</v>
      </c>
      <c r="B266">
        <v>2019</v>
      </c>
      <c r="C266" t="s">
        <v>42</v>
      </c>
      <c r="D266">
        <v>2</v>
      </c>
      <c r="E266">
        <v>0.2006018054</v>
      </c>
      <c r="F266">
        <v>4.8890938451999997</v>
      </c>
      <c r="G266">
        <v>0</v>
      </c>
      <c r="H266">
        <v>11.665032212</v>
      </c>
      <c r="I266" t="str">
        <f>_xlfn.CONCAT("(",ROUND(d_age_data[[#This Row],[crude_Rate_CIL]],1),"-",ROUND(d_age_data[[#This Row],[crude_Rate_CIU]],1),")")</f>
        <v>(0-11.7)</v>
      </c>
    </row>
    <row r="267" spans="1:9" x14ac:dyDescent="0.25">
      <c r="A267" t="s">
        <v>22</v>
      </c>
      <c r="B267">
        <v>2019</v>
      </c>
      <c r="C267" t="s">
        <v>42</v>
      </c>
      <c r="D267">
        <v>1</v>
      </c>
      <c r="E267">
        <v>0.1003009027</v>
      </c>
      <c r="F267">
        <v>2.4445469225999998</v>
      </c>
      <c r="G267">
        <v>0</v>
      </c>
      <c r="H267">
        <v>7.2358588908000003</v>
      </c>
      <c r="I267" t="str">
        <f>_xlfn.CONCAT("(",ROUND(d_age_data[[#This Row],[crude_Rate_CIL]],1),"-",ROUND(d_age_data[[#This Row],[crude_Rate_CIU]],1),")")</f>
        <v>(0-7.2)</v>
      </c>
    </row>
    <row r="268" spans="1:9" x14ac:dyDescent="0.25">
      <c r="A268" t="s">
        <v>21</v>
      </c>
      <c r="B268">
        <v>2019</v>
      </c>
      <c r="C268" t="s">
        <v>42</v>
      </c>
      <c r="D268">
        <v>3</v>
      </c>
      <c r="E268">
        <v>0.30090270810000003</v>
      </c>
      <c r="F268">
        <v>7.3336407677000004</v>
      </c>
      <c r="G268">
        <v>0</v>
      </c>
      <c r="H268">
        <v>15.632436532</v>
      </c>
      <c r="I268" t="str">
        <f>_xlfn.CONCAT("(",ROUND(d_age_data[[#This Row],[crude_Rate_CIL]],1),"-",ROUND(d_age_data[[#This Row],[crude_Rate_CIU]],1),")")</f>
        <v>(0-15.6)</v>
      </c>
    </row>
    <row r="269" spans="1:9" x14ac:dyDescent="0.25">
      <c r="A269" t="s">
        <v>13</v>
      </c>
      <c r="B269">
        <v>2019</v>
      </c>
      <c r="C269" t="s">
        <v>42</v>
      </c>
      <c r="D269">
        <v>1</v>
      </c>
      <c r="E269">
        <v>0.1003009027</v>
      </c>
      <c r="F269">
        <v>2.4445469225999998</v>
      </c>
      <c r="G269">
        <v>0</v>
      </c>
      <c r="H269">
        <v>7.2358588908000003</v>
      </c>
      <c r="I269" t="str">
        <f>_xlfn.CONCAT("(",ROUND(d_age_data[[#This Row],[crude_Rate_CIL]],1),"-",ROUND(d_age_data[[#This Row],[crude_Rate_CIU]],1),")")</f>
        <v>(0-7.2)</v>
      </c>
    </row>
    <row r="270" spans="1:9" x14ac:dyDescent="0.25">
      <c r="A270" t="s">
        <v>16</v>
      </c>
      <c r="B270">
        <v>2019</v>
      </c>
      <c r="C270" t="s">
        <v>42</v>
      </c>
      <c r="D270">
        <v>1</v>
      </c>
      <c r="E270">
        <v>0.1003009027</v>
      </c>
      <c r="F270">
        <v>2.4445469225999998</v>
      </c>
      <c r="G270">
        <v>0</v>
      </c>
      <c r="H270">
        <v>7.2358588908000003</v>
      </c>
      <c r="I270" t="str">
        <f>_xlfn.CONCAT("(",ROUND(d_age_data[[#This Row],[crude_Rate_CIL]],1),"-",ROUND(d_age_data[[#This Row],[crude_Rate_CIU]],1),")")</f>
        <v>(0-7.2)</v>
      </c>
    </row>
    <row r="271" spans="1:9" x14ac:dyDescent="0.25">
      <c r="A271" t="s">
        <v>20</v>
      </c>
      <c r="B271">
        <v>2019</v>
      </c>
      <c r="C271" t="s">
        <v>42</v>
      </c>
      <c r="D271">
        <v>1</v>
      </c>
      <c r="E271">
        <v>0.1003009027</v>
      </c>
      <c r="F271">
        <v>2.4445469225999998</v>
      </c>
      <c r="G271">
        <v>0</v>
      </c>
      <c r="H271">
        <v>7.2358588908000003</v>
      </c>
      <c r="I271" t="str">
        <f>_xlfn.CONCAT("(",ROUND(d_age_data[[#This Row],[crude_Rate_CIL]],1),"-",ROUND(d_age_data[[#This Row],[crude_Rate_CIU]],1),")")</f>
        <v>(0-7.2)</v>
      </c>
    </row>
    <row r="272" spans="1:9" x14ac:dyDescent="0.25">
      <c r="A272" t="s">
        <v>18</v>
      </c>
      <c r="B272">
        <v>2020</v>
      </c>
      <c r="C272" t="s">
        <v>37</v>
      </c>
      <c r="D272">
        <v>1</v>
      </c>
      <c r="E272">
        <v>0.1003009027</v>
      </c>
      <c r="F272">
        <v>0.23695036429999999</v>
      </c>
      <c r="G272">
        <v>0</v>
      </c>
      <c r="H272">
        <v>0.70137307829999995</v>
      </c>
      <c r="I272" t="str">
        <f>_xlfn.CONCAT("(",ROUND(d_age_data[[#This Row],[crude_Rate_CIL]],1),"-",ROUND(d_age_data[[#This Row],[crude_Rate_CIU]],1),")")</f>
        <v>(0-0.7)</v>
      </c>
    </row>
    <row r="273" spans="1:9" x14ac:dyDescent="0.25">
      <c r="A273" t="s">
        <v>14</v>
      </c>
      <c r="B273">
        <v>2020</v>
      </c>
      <c r="C273" t="s">
        <v>37</v>
      </c>
      <c r="D273">
        <v>1</v>
      </c>
      <c r="E273">
        <v>0.1003009027</v>
      </c>
      <c r="F273">
        <v>0.23695036429999999</v>
      </c>
      <c r="G273">
        <v>0</v>
      </c>
      <c r="H273">
        <v>0.70137307829999995</v>
      </c>
      <c r="I273" t="str">
        <f>_xlfn.CONCAT("(",ROUND(d_age_data[[#This Row],[crude_Rate_CIL]],1),"-",ROUND(d_age_data[[#This Row],[crude_Rate_CIU]],1),")")</f>
        <v>(0-0.7)</v>
      </c>
    </row>
    <row r="274" spans="1:9" x14ac:dyDescent="0.25">
      <c r="A274" t="s">
        <v>10</v>
      </c>
      <c r="B274">
        <v>2020</v>
      </c>
      <c r="C274" t="s">
        <v>37</v>
      </c>
      <c r="D274">
        <v>1</v>
      </c>
      <c r="E274">
        <v>0.1003009027</v>
      </c>
      <c r="F274">
        <v>0.23695036429999999</v>
      </c>
      <c r="G274">
        <v>0</v>
      </c>
      <c r="H274">
        <v>0.70137307829999995</v>
      </c>
      <c r="I274" t="str">
        <f>_xlfn.CONCAT("(",ROUND(d_age_data[[#This Row],[crude_Rate_CIL]],1),"-",ROUND(d_age_data[[#This Row],[crude_Rate_CIU]],1),")")</f>
        <v>(0-0.7)</v>
      </c>
    </row>
    <row r="275" spans="1:9" x14ac:dyDescent="0.25">
      <c r="A275" t="s">
        <v>18</v>
      </c>
      <c r="B275">
        <v>2020</v>
      </c>
      <c r="C275" t="s">
        <v>38</v>
      </c>
      <c r="D275">
        <v>1</v>
      </c>
      <c r="E275">
        <v>0.1003009027</v>
      </c>
      <c r="F275">
        <v>0.24584940759999999</v>
      </c>
      <c r="G275">
        <v>0</v>
      </c>
      <c r="H275">
        <v>0.72771424640000004</v>
      </c>
      <c r="I275" t="str">
        <f>_xlfn.CONCAT("(",ROUND(d_age_data[[#This Row],[crude_Rate_CIL]],1),"-",ROUND(d_age_data[[#This Row],[crude_Rate_CIU]],1),")")</f>
        <v>(0-0.7)</v>
      </c>
    </row>
    <row r="276" spans="1:9" x14ac:dyDescent="0.25">
      <c r="A276" t="s">
        <v>14</v>
      </c>
      <c r="B276">
        <v>2020</v>
      </c>
      <c r="C276" t="s">
        <v>38</v>
      </c>
      <c r="D276">
        <v>1</v>
      </c>
      <c r="E276">
        <v>0.1003009027</v>
      </c>
      <c r="F276">
        <v>0.24584940759999999</v>
      </c>
      <c r="G276">
        <v>0</v>
      </c>
      <c r="H276">
        <v>0.72771424640000004</v>
      </c>
      <c r="I276" t="str">
        <f>_xlfn.CONCAT("(",ROUND(d_age_data[[#This Row],[crude_Rate_CIL]],1),"-",ROUND(d_age_data[[#This Row],[crude_Rate_CIU]],1),")")</f>
        <v>(0-0.7)</v>
      </c>
    </row>
    <row r="277" spans="1:9" x14ac:dyDescent="0.25">
      <c r="A277" t="s">
        <v>10</v>
      </c>
      <c r="B277">
        <v>2020</v>
      </c>
      <c r="C277" t="s">
        <v>38</v>
      </c>
      <c r="D277">
        <v>1</v>
      </c>
      <c r="E277">
        <v>0.1003009027</v>
      </c>
      <c r="F277">
        <v>0.24584940759999999</v>
      </c>
      <c r="G277">
        <v>0</v>
      </c>
      <c r="H277">
        <v>0.72771424640000004</v>
      </c>
      <c r="I277" t="str">
        <f>_xlfn.CONCAT("(",ROUND(d_age_data[[#This Row],[crude_Rate_CIL]],1),"-",ROUND(d_age_data[[#This Row],[crude_Rate_CIU]],1),")")</f>
        <v>(0-0.7)</v>
      </c>
    </row>
    <row r="278" spans="1:9" x14ac:dyDescent="0.25">
      <c r="A278" t="s">
        <v>17</v>
      </c>
      <c r="B278">
        <v>2020</v>
      </c>
      <c r="C278" t="s">
        <v>38</v>
      </c>
      <c r="D278">
        <v>1</v>
      </c>
      <c r="E278">
        <v>0.1003009027</v>
      </c>
      <c r="F278">
        <v>0.24584940759999999</v>
      </c>
      <c r="G278">
        <v>0</v>
      </c>
      <c r="H278">
        <v>0.72771424640000004</v>
      </c>
      <c r="I278" t="str">
        <f>_xlfn.CONCAT("(",ROUND(d_age_data[[#This Row],[crude_Rate_CIL]],1),"-",ROUND(d_age_data[[#This Row],[crude_Rate_CIU]],1),")")</f>
        <v>(0-0.7)</v>
      </c>
    </row>
    <row r="279" spans="1:9" x14ac:dyDescent="0.25">
      <c r="A279" t="s">
        <v>22</v>
      </c>
      <c r="B279">
        <v>2020</v>
      </c>
      <c r="C279" t="s">
        <v>38</v>
      </c>
      <c r="D279">
        <v>1</v>
      </c>
      <c r="E279">
        <v>0.1003009027</v>
      </c>
      <c r="F279">
        <v>0.24584940759999999</v>
      </c>
      <c r="G279">
        <v>0</v>
      </c>
      <c r="H279">
        <v>0.72771424640000004</v>
      </c>
      <c r="I279" t="str">
        <f>_xlfn.CONCAT("(",ROUND(d_age_data[[#This Row],[crude_Rate_CIL]],1),"-",ROUND(d_age_data[[#This Row],[crude_Rate_CIU]],1),")")</f>
        <v>(0-0.7)</v>
      </c>
    </row>
    <row r="280" spans="1:9" x14ac:dyDescent="0.25">
      <c r="A280" t="s">
        <v>21</v>
      </c>
      <c r="B280">
        <v>2020</v>
      </c>
      <c r="C280" t="s">
        <v>38</v>
      </c>
      <c r="D280">
        <v>2</v>
      </c>
      <c r="E280">
        <v>0.2006018054</v>
      </c>
      <c r="F280">
        <v>0.49169881510000002</v>
      </c>
      <c r="G280">
        <v>0</v>
      </c>
      <c r="H280">
        <v>1.1731586055000001</v>
      </c>
      <c r="I280" t="str">
        <f>_xlfn.CONCAT("(",ROUND(d_age_data[[#This Row],[crude_Rate_CIL]],1),"-",ROUND(d_age_data[[#This Row],[crude_Rate_CIU]],1),")")</f>
        <v>(0-1.2)</v>
      </c>
    </row>
    <row r="281" spans="1:9" x14ac:dyDescent="0.25">
      <c r="A281" t="s">
        <v>18</v>
      </c>
      <c r="B281">
        <v>2020</v>
      </c>
      <c r="C281" t="s">
        <v>39</v>
      </c>
      <c r="D281">
        <v>1</v>
      </c>
      <c r="E281">
        <v>0.1003009027</v>
      </c>
      <c r="F281">
        <v>0.26318202759999998</v>
      </c>
      <c r="G281">
        <v>0</v>
      </c>
      <c r="H281">
        <v>0.77901880180000005</v>
      </c>
      <c r="I281" t="str">
        <f>_xlfn.CONCAT("(",ROUND(d_age_data[[#This Row],[crude_Rate_CIL]],1),"-",ROUND(d_age_data[[#This Row],[crude_Rate_CIU]],1),")")</f>
        <v>(0-0.8)</v>
      </c>
    </row>
    <row r="282" spans="1:9" x14ac:dyDescent="0.25">
      <c r="A282" t="s">
        <v>14</v>
      </c>
      <c r="B282">
        <v>2020</v>
      </c>
      <c r="C282" t="s">
        <v>39</v>
      </c>
      <c r="D282">
        <v>1</v>
      </c>
      <c r="E282">
        <v>0.1003009027</v>
      </c>
      <c r="F282">
        <v>0.26318202759999998</v>
      </c>
      <c r="G282">
        <v>0</v>
      </c>
      <c r="H282">
        <v>0.77901880180000005</v>
      </c>
      <c r="I282" t="str">
        <f>_xlfn.CONCAT("(",ROUND(d_age_data[[#This Row],[crude_Rate_CIL]],1),"-",ROUND(d_age_data[[#This Row],[crude_Rate_CIU]],1),")")</f>
        <v>(0-0.8)</v>
      </c>
    </row>
    <row r="283" spans="1:9" x14ac:dyDescent="0.25">
      <c r="A283" t="s">
        <v>10</v>
      </c>
      <c r="B283">
        <v>2020</v>
      </c>
      <c r="C283" t="s">
        <v>39</v>
      </c>
      <c r="D283">
        <v>13</v>
      </c>
      <c r="E283">
        <v>1.3039117352</v>
      </c>
      <c r="F283">
        <v>3.4213663593999999</v>
      </c>
      <c r="G283">
        <v>1.5614904203</v>
      </c>
      <c r="H283">
        <v>5.2812422983999996</v>
      </c>
      <c r="I283" t="str">
        <f>_xlfn.CONCAT("(",ROUND(d_age_data[[#This Row],[crude_Rate_CIL]],1),"-",ROUND(d_age_data[[#This Row],[crude_Rate_CIU]],1),")")</f>
        <v>(1.6-5.3)</v>
      </c>
    </row>
    <row r="284" spans="1:9" x14ac:dyDescent="0.25">
      <c r="A284" t="s">
        <v>17</v>
      </c>
      <c r="B284">
        <v>2020</v>
      </c>
      <c r="C284" t="s">
        <v>39</v>
      </c>
      <c r="D284">
        <v>2</v>
      </c>
      <c r="E284">
        <v>0.2006018054</v>
      </c>
      <c r="F284">
        <v>0.52636405529999997</v>
      </c>
      <c r="G284">
        <v>0</v>
      </c>
      <c r="H284">
        <v>1.2558674173</v>
      </c>
      <c r="I284" t="str">
        <f>_xlfn.CONCAT("(",ROUND(d_age_data[[#This Row],[crude_Rate_CIL]],1),"-",ROUND(d_age_data[[#This Row],[crude_Rate_CIU]],1),")")</f>
        <v>(0-1.3)</v>
      </c>
    </row>
    <row r="285" spans="1:9" x14ac:dyDescent="0.25">
      <c r="A285" t="s">
        <v>21</v>
      </c>
      <c r="B285">
        <v>2020</v>
      </c>
      <c r="C285" t="s">
        <v>39</v>
      </c>
      <c r="D285">
        <v>4</v>
      </c>
      <c r="E285">
        <v>0.4012036108</v>
      </c>
      <c r="F285">
        <v>1.0527281105999999</v>
      </c>
      <c r="G285">
        <v>2.1054562200000002E-2</v>
      </c>
      <c r="H285">
        <v>2.0844016589000001</v>
      </c>
      <c r="I285" t="str">
        <f>_xlfn.CONCAT("(",ROUND(d_age_data[[#This Row],[crude_Rate_CIL]],1),"-",ROUND(d_age_data[[#This Row],[crude_Rate_CIU]],1),")")</f>
        <v>(0-2.1)</v>
      </c>
    </row>
    <row r="286" spans="1:9" x14ac:dyDescent="0.25">
      <c r="A286" t="s">
        <v>22</v>
      </c>
      <c r="B286">
        <v>2020</v>
      </c>
      <c r="C286" t="s">
        <v>39</v>
      </c>
      <c r="D286">
        <v>1</v>
      </c>
      <c r="E286">
        <v>0.1003009027</v>
      </c>
      <c r="F286">
        <v>0.26318202759999998</v>
      </c>
      <c r="G286">
        <v>0</v>
      </c>
      <c r="H286">
        <v>0.77901880180000005</v>
      </c>
      <c r="I286" t="str">
        <f>_xlfn.CONCAT("(",ROUND(d_age_data[[#This Row],[crude_Rate_CIL]],1),"-",ROUND(d_age_data[[#This Row],[crude_Rate_CIU]],1),")")</f>
        <v>(0-0.8)</v>
      </c>
    </row>
    <row r="287" spans="1:9" x14ac:dyDescent="0.25">
      <c r="A287" t="s">
        <v>16</v>
      </c>
      <c r="B287">
        <v>2020</v>
      </c>
      <c r="C287" t="s">
        <v>39</v>
      </c>
      <c r="D287">
        <v>1</v>
      </c>
      <c r="E287">
        <v>0.1003009027</v>
      </c>
      <c r="F287">
        <v>0.26318202759999998</v>
      </c>
      <c r="G287">
        <v>0</v>
      </c>
      <c r="H287">
        <v>0.77901880180000005</v>
      </c>
      <c r="I287" t="str">
        <f>_xlfn.CONCAT("(",ROUND(d_age_data[[#This Row],[crude_Rate_CIL]],1),"-",ROUND(d_age_data[[#This Row],[crude_Rate_CIU]],1),")")</f>
        <v>(0-0.8)</v>
      </c>
    </row>
    <row r="288" spans="1:9" x14ac:dyDescent="0.25">
      <c r="A288" t="s">
        <v>18</v>
      </c>
      <c r="B288">
        <v>2020</v>
      </c>
      <c r="C288" t="s">
        <v>40</v>
      </c>
      <c r="D288">
        <v>4</v>
      </c>
      <c r="E288">
        <v>0.4012036108</v>
      </c>
      <c r="F288">
        <v>1.3974766345</v>
      </c>
      <c r="G288">
        <v>2.7949532700000002E-2</v>
      </c>
      <c r="H288">
        <v>2.7670037364</v>
      </c>
      <c r="I288" t="str">
        <f>_xlfn.CONCAT("(",ROUND(d_age_data[[#This Row],[crude_Rate_CIL]],1),"-",ROUND(d_age_data[[#This Row],[crude_Rate_CIU]],1),")")</f>
        <v>(0-2.8)</v>
      </c>
    </row>
    <row r="289" spans="1:9" x14ac:dyDescent="0.25">
      <c r="A289" t="s">
        <v>14</v>
      </c>
      <c r="B289">
        <v>2020</v>
      </c>
      <c r="C289" t="s">
        <v>40</v>
      </c>
      <c r="D289">
        <v>6</v>
      </c>
      <c r="E289">
        <v>0.60180541620000005</v>
      </c>
      <c r="F289">
        <v>2.0962149517999999</v>
      </c>
      <c r="G289">
        <v>0.41889365760000002</v>
      </c>
      <c r="H289">
        <v>3.7735362459999999</v>
      </c>
      <c r="I289" t="str">
        <f>_xlfn.CONCAT("(",ROUND(d_age_data[[#This Row],[crude_Rate_CIL]],1),"-",ROUND(d_age_data[[#This Row],[crude_Rate_CIU]],1),")")</f>
        <v>(0.4-3.8)</v>
      </c>
    </row>
    <row r="290" spans="1:9" x14ac:dyDescent="0.25">
      <c r="A290" t="s">
        <v>10</v>
      </c>
      <c r="B290">
        <v>2020</v>
      </c>
      <c r="C290" t="s">
        <v>40</v>
      </c>
      <c r="D290">
        <v>10</v>
      </c>
      <c r="E290">
        <v>1.0030090271000001</v>
      </c>
      <c r="F290">
        <v>3.4936915863000002</v>
      </c>
      <c r="G290">
        <v>1.3282791067999999</v>
      </c>
      <c r="H290">
        <v>5.6591040659000003</v>
      </c>
      <c r="I290" t="str">
        <f>_xlfn.CONCAT("(",ROUND(d_age_data[[#This Row],[crude_Rate_CIL]],1),"-",ROUND(d_age_data[[#This Row],[crude_Rate_CIU]],1),")")</f>
        <v>(1.3-5.7)</v>
      </c>
    </row>
    <row r="291" spans="1:9" x14ac:dyDescent="0.25">
      <c r="A291" t="s">
        <v>17</v>
      </c>
      <c r="B291">
        <v>2020</v>
      </c>
      <c r="C291" t="s">
        <v>40</v>
      </c>
      <c r="D291">
        <v>4</v>
      </c>
      <c r="E291">
        <v>0.4012036108</v>
      </c>
      <c r="F291">
        <v>1.3974766345</v>
      </c>
      <c r="G291">
        <v>2.7949532700000002E-2</v>
      </c>
      <c r="H291">
        <v>2.7670037364</v>
      </c>
      <c r="I291" t="str">
        <f>_xlfn.CONCAT("(",ROUND(d_age_data[[#This Row],[crude_Rate_CIL]],1),"-",ROUND(d_age_data[[#This Row],[crude_Rate_CIU]],1),")")</f>
        <v>(0-2.8)</v>
      </c>
    </row>
    <row r="292" spans="1:9" x14ac:dyDescent="0.25">
      <c r="A292" t="s">
        <v>22</v>
      </c>
      <c r="B292">
        <v>2020</v>
      </c>
      <c r="C292" t="s">
        <v>40</v>
      </c>
      <c r="D292">
        <v>1</v>
      </c>
      <c r="E292">
        <v>0.1003009027</v>
      </c>
      <c r="F292">
        <v>0.34936915860000001</v>
      </c>
      <c r="G292">
        <v>0</v>
      </c>
      <c r="H292">
        <v>1.0341327095999999</v>
      </c>
      <c r="I292" t="str">
        <f>_xlfn.CONCAT("(",ROUND(d_age_data[[#This Row],[crude_Rate_CIL]],1),"-",ROUND(d_age_data[[#This Row],[crude_Rate_CIU]],1),")")</f>
        <v>(0-1)</v>
      </c>
    </row>
    <row r="293" spans="1:9" x14ac:dyDescent="0.25">
      <c r="A293" t="s">
        <v>21</v>
      </c>
      <c r="B293">
        <v>2020</v>
      </c>
      <c r="C293" t="s">
        <v>40</v>
      </c>
      <c r="D293">
        <v>9</v>
      </c>
      <c r="E293">
        <v>0.90270812440000003</v>
      </c>
      <c r="F293">
        <v>3.1443224277000001</v>
      </c>
      <c r="G293">
        <v>1.0900317748999999</v>
      </c>
      <c r="H293">
        <v>5.1986130805000004</v>
      </c>
      <c r="I293" t="str">
        <f>_xlfn.CONCAT("(",ROUND(d_age_data[[#This Row],[crude_Rate_CIL]],1),"-",ROUND(d_age_data[[#This Row],[crude_Rate_CIU]],1),")")</f>
        <v>(1.1-5.2)</v>
      </c>
    </row>
    <row r="294" spans="1:9" x14ac:dyDescent="0.25">
      <c r="A294" t="s">
        <v>12</v>
      </c>
      <c r="B294">
        <v>2020</v>
      </c>
      <c r="C294" t="s">
        <v>40</v>
      </c>
      <c r="D294">
        <v>1</v>
      </c>
      <c r="E294">
        <v>0.1003009027</v>
      </c>
      <c r="F294">
        <v>0.34936915860000001</v>
      </c>
      <c r="G294">
        <v>0</v>
      </c>
      <c r="H294">
        <v>1.0341327095999999</v>
      </c>
      <c r="I294" t="str">
        <f>_xlfn.CONCAT("(",ROUND(d_age_data[[#This Row],[crude_Rate_CIL]],1),"-",ROUND(d_age_data[[#This Row],[crude_Rate_CIU]],1),")")</f>
        <v>(0-1)</v>
      </c>
    </row>
    <row r="295" spans="1:9" x14ac:dyDescent="0.25">
      <c r="A295" t="s">
        <v>20</v>
      </c>
      <c r="B295">
        <v>2020</v>
      </c>
      <c r="C295" t="s">
        <v>40</v>
      </c>
      <c r="D295">
        <v>1</v>
      </c>
      <c r="E295">
        <v>0.1003009027</v>
      </c>
      <c r="F295">
        <v>0.34936915860000001</v>
      </c>
      <c r="G295">
        <v>0</v>
      </c>
      <c r="H295">
        <v>1.0341327095999999</v>
      </c>
      <c r="I295" t="str">
        <f>_xlfn.CONCAT("(",ROUND(d_age_data[[#This Row],[crude_Rate_CIL]],1),"-",ROUND(d_age_data[[#This Row],[crude_Rate_CIU]],1),")")</f>
        <v>(0-1)</v>
      </c>
    </row>
    <row r="296" spans="1:9" x14ac:dyDescent="0.25">
      <c r="A296" t="s">
        <v>14</v>
      </c>
      <c r="B296">
        <v>2020</v>
      </c>
      <c r="C296" t="s">
        <v>41</v>
      </c>
      <c r="D296">
        <v>4</v>
      </c>
      <c r="E296">
        <v>0.4012036108</v>
      </c>
      <c r="F296">
        <v>2.8246321540000001</v>
      </c>
      <c r="G296">
        <v>5.6492643100000003E-2</v>
      </c>
      <c r="H296">
        <v>5.5927716647999999</v>
      </c>
      <c r="I296" t="str">
        <f>_xlfn.CONCAT("(",ROUND(d_age_data[[#This Row],[crude_Rate_CIL]],1),"-",ROUND(d_age_data[[#This Row],[crude_Rate_CIU]],1),")")</f>
        <v>(0.1-5.6)</v>
      </c>
    </row>
    <row r="297" spans="1:9" x14ac:dyDescent="0.25">
      <c r="A297" t="s">
        <v>10</v>
      </c>
      <c r="B297">
        <v>2020</v>
      </c>
      <c r="C297" t="s">
        <v>41</v>
      </c>
      <c r="D297">
        <v>7</v>
      </c>
      <c r="E297">
        <v>0.70210631899999998</v>
      </c>
      <c r="F297">
        <v>4.9431062694000003</v>
      </c>
      <c r="G297">
        <v>1.2812018994000001</v>
      </c>
      <c r="H297">
        <v>8.6050106394999997</v>
      </c>
      <c r="I297" t="str">
        <f>_xlfn.CONCAT("(",ROUND(d_age_data[[#This Row],[crude_Rate_CIL]],1),"-",ROUND(d_age_data[[#This Row],[crude_Rate_CIU]],1),")")</f>
        <v>(1.3-8.6)</v>
      </c>
    </row>
    <row r="298" spans="1:9" x14ac:dyDescent="0.25">
      <c r="A298" t="s">
        <v>17</v>
      </c>
      <c r="B298">
        <v>2020</v>
      </c>
      <c r="C298" t="s">
        <v>41</v>
      </c>
      <c r="D298">
        <v>1</v>
      </c>
      <c r="E298">
        <v>0.1003009027</v>
      </c>
      <c r="F298">
        <v>0.70615803850000003</v>
      </c>
      <c r="G298">
        <v>0</v>
      </c>
      <c r="H298">
        <v>2.0902277939</v>
      </c>
      <c r="I298" t="str">
        <f>_xlfn.CONCAT("(",ROUND(d_age_data[[#This Row],[crude_Rate_CIL]],1),"-",ROUND(d_age_data[[#This Row],[crude_Rate_CIU]],1),")")</f>
        <v>(0-2.1)</v>
      </c>
    </row>
    <row r="299" spans="1:9" x14ac:dyDescent="0.25">
      <c r="A299" t="s">
        <v>21</v>
      </c>
      <c r="B299">
        <v>2020</v>
      </c>
      <c r="C299" t="s">
        <v>41</v>
      </c>
      <c r="D299">
        <v>4</v>
      </c>
      <c r="E299">
        <v>0.4012036108</v>
      </c>
      <c r="F299">
        <v>2.8246321540000001</v>
      </c>
      <c r="G299">
        <v>5.6492643100000003E-2</v>
      </c>
      <c r="H299">
        <v>5.5927716647999999</v>
      </c>
      <c r="I299" t="str">
        <f>_xlfn.CONCAT("(",ROUND(d_age_data[[#This Row],[crude_Rate_CIL]],1),"-",ROUND(d_age_data[[#This Row],[crude_Rate_CIU]],1),")")</f>
        <v>(0.1-5.6)</v>
      </c>
    </row>
    <row r="300" spans="1:9" x14ac:dyDescent="0.25">
      <c r="A300" t="s">
        <v>13</v>
      </c>
      <c r="B300">
        <v>2020</v>
      </c>
      <c r="C300" t="s">
        <v>41</v>
      </c>
      <c r="D300">
        <v>1</v>
      </c>
      <c r="E300">
        <v>0.1003009027</v>
      </c>
      <c r="F300">
        <v>0.70615803850000003</v>
      </c>
      <c r="G300">
        <v>0</v>
      </c>
      <c r="H300">
        <v>2.0902277939</v>
      </c>
      <c r="I300" t="str">
        <f>_xlfn.CONCAT("(",ROUND(d_age_data[[#This Row],[crude_Rate_CIL]],1),"-",ROUND(d_age_data[[#This Row],[crude_Rate_CIU]],1),")")</f>
        <v>(0-2.1)</v>
      </c>
    </row>
    <row r="301" spans="1:9" x14ac:dyDescent="0.25">
      <c r="A301" t="s">
        <v>18</v>
      </c>
      <c r="B301">
        <v>2020</v>
      </c>
      <c r="C301" t="s">
        <v>41</v>
      </c>
      <c r="D301">
        <v>2</v>
      </c>
      <c r="E301">
        <v>0.2006018054</v>
      </c>
      <c r="F301">
        <v>1.4123160770000001</v>
      </c>
      <c r="G301">
        <v>0</v>
      </c>
      <c r="H301">
        <v>3.3696862963999998</v>
      </c>
      <c r="I301" t="str">
        <f>_xlfn.CONCAT("(",ROUND(d_age_data[[#This Row],[crude_Rate_CIL]],1),"-",ROUND(d_age_data[[#This Row],[crude_Rate_CIU]],1),")")</f>
        <v>(0-3.4)</v>
      </c>
    </row>
    <row r="302" spans="1:9" x14ac:dyDescent="0.25">
      <c r="A302" t="s">
        <v>10</v>
      </c>
      <c r="B302">
        <v>2020</v>
      </c>
      <c r="C302" t="s">
        <v>42</v>
      </c>
      <c r="D302">
        <v>3</v>
      </c>
      <c r="E302">
        <v>0.30090270810000003</v>
      </c>
      <c r="F302">
        <v>7.0776911984000002</v>
      </c>
      <c r="G302">
        <v>0</v>
      </c>
      <c r="H302">
        <v>15.086852758999999</v>
      </c>
      <c r="I302" t="str">
        <f>_xlfn.CONCAT("(",ROUND(d_age_data[[#This Row],[crude_Rate_CIL]],1),"-",ROUND(d_age_data[[#This Row],[crude_Rate_CIU]],1),")")</f>
        <v>(0-15.1)</v>
      </c>
    </row>
    <row r="303" spans="1:9" x14ac:dyDescent="0.25">
      <c r="A303" t="s">
        <v>21</v>
      </c>
      <c r="B303">
        <v>2020</v>
      </c>
      <c r="C303" t="s">
        <v>42</v>
      </c>
      <c r="D303">
        <v>3</v>
      </c>
      <c r="E303">
        <v>0.30090270810000003</v>
      </c>
      <c r="F303">
        <v>7.0776911984000002</v>
      </c>
      <c r="G303">
        <v>0</v>
      </c>
      <c r="H303">
        <v>15.086852758999999</v>
      </c>
      <c r="I303" t="str">
        <f>_xlfn.CONCAT("(",ROUND(d_age_data[[#This Row],[crude_Rate_CIL]],1),"-",ROUND(d_age_data[[#This Row],[crude_Rate_CIU]],1),")")</f>
        <v>(0-15.1)</v>
      </c>
    </row>
    <row r="304" spans="1:9" x14ac:dyDescent="0.25">
      <c r="A304" t="s">
        <v>16</v>
      </c>
      <c r="B304">
        <v>2020</v>
      </c>
      <c r="C304" t="s">
        <v>42</v>
      </c>
      <c r="D304">
        <v>2</v>
      </c>
      <c r="E304">
        <v>0.2006018054</v>
      </c>
      <c r="F304">
        <v>4.7184607988999998</v>
      </c>
      <c r="G304">
        <v>0</v>
      </c>
      <c r="H304">
        <v>11.257913829</v>
      </c>
      <c r="I304" t="str">
        <f>_xlfn.CONCAT("(",ROUND(d_age_data[[#This Row],[crude_Rate_CIL]],1),"-",ROUND(d_age_data[[#This Row],[crude_Rate_CIU]],1),")")</f>
        <v>(0-11.3)</v>
      </c>
    </row>
    <row r="305" spans="1:9" x14ac:dyDescent="0.25">
      <c r="A305" t="s">
        <v>14</v>
      </c>
      <c r="B305">
        <v>2020</v>
      </c>
      <c r="C305" t="s">
        <v>42</v>
      </c>
      <c r="D305">
        <v>4</v>
      </c>
      <c r="E305">
        <v>0.4012036108</v>
      </c>
      <c r="F305">
        <v>9.4369215978999996</v>
      </c>
      <c r="G305">
        <v>0.18873843200000001</v>
      </c>
      <c r="H305">
        <v>18.685104763999998</v>
      </c>
      <c r="I305" t="str">
        <f>_xlfn.CONCAT("(",ROUND(d_age_data[[#This Row],[crude_Rate_CIL]],1),"-",ROUND(d_age_data[[#This Row],[crude_Rate_CIU]],1),")")</f>
        <v>(0.2-18.7)</v>
      </c>
    </row>
    <row r="306" spans="1:9" x14ac:dyDescent="0.25">
      <c r="A306" t="s">
        <v>21</v>
      </c>
      <c r="B306">
        <v>2021</v>
      </c>
      <c r="C306" t="s">
        <v>37</v>
      </c>
      <c r="D306">
        <v>1</v>
      </c>
      <c r="E306">
        <v>0.1003009027</v>
      </c>
      <c r="F306">
        <v>0.23657090829999999</v>
      </c>
      <c r="G306">
        <v>0</v>
      </c>
      <c r="H306">
        <v>0.70024988860000004</v>
      </c>
      <c r="I306" t="str">
        <f>_xlfn.CONCAT("(",ROUND(d_age_data[[#This Row],[crude_Rate_CIL]],1),"-",ROUND(d_age_data[[#This Row],[crude_Rate_CIU]],1),")")</f>
        <v>(0-0.7)</v>
      </c>
    </row>
    <row r="307" spans="1:9" x14ac:dyDescent="0.25">
      <c r="A307" t="s">
        <v>10</v>
      </c>
      <c r="B307">
        <v>2021</v>
      </c>
      <c r="C307" t="s">
        <v>38</v>
      </c>
      <c r="D307">
        <v>3</v>
      </c>
      <c r="E307">
        <v>0.30090270810000003</v>
      </c>
      <c r="F307">
        <v>0.73844381120000002</v>
      </c>
      <c r="G307">
        <v>0</v>
      </c>
      <c r="H307">
        <v>1.5740716481999999</v>
      </c>
      <c r="I307" t="str">
        <f>_xlfn.CONCAT("(",ROUND(d_age_data[[#This Row],[crude_Rate_CIL]],1),"-",ROUND(d_age_data[[#This Row],[crude_Rate_CIU]],1),")")</f>
        <v>(0-1.6)</v>
      </c>
    </row>
    <row r="308" spans="1:9" x14ac:dyDescent="0.25">
      <c r="A308" t="s">
        <v>17</v>
      </c>
      <c r="B308">
        <v>2021</v>
      </c>
      <c r="C308" t="s">
        <v>38</v>
      </c>
      <c r="D308">
        <v>1</v>
      </c>
      <c r="E308">
        <v>0.1003009027</v>
      </c>
      <c r="F308">
        <v>0.24614793709999999</v>
      </c>
      <c r="G308">
        <v>0</v>
      </c>
      <c r="H308">
        <v>0.72859789370000005</v>
      </c>
      <c r="I308" t="str">
        <f>_xlfn.CONCAT("(",ROUND(d_age_data[[#This Row],[crude_Rate_CIL]],1),"-",ROUND(d_age_data[[#This Row],[crude_Rate_CIU]],1),")")</f>
        <v>(0-0.7)</v>
      </c>
    </row>
    <row r="309" spans="1:9" x14ac:dyDescent="0.25">
      <c r="A309" t="s">
        <v>21</v>
      </c>
      <c r="B309">
        <v>2021</v>
      </c>
      <c r="C309" t="s">
        <v>38</v>
      </c>
      <c r="D309">
        <v>1</v>
      </c>
      <c r="E309">
        <v>0.1003009027</v>
      </c>
      <c r="F309">
        <v>0.24614793709999999</v>
      </c>
      <c r="G309">
        <v>0</v>
      </c>
      <c r="H309">
        <v>0.72859789370000005</v>
      </c>
      <c r="I309" t="str">
        <f>_xlfn.CONCAT("(",ROUND(d_age_data[[#This Row],[crude_Rate_CIL]],1),"-",ROUND(d_age_data[[#This Row],[crude_Rate_CIU]],1),")")</f>
        <v>(0-0.7)</v>
      </c>
    </row>
    <row r="310" spans="1:9" x14ac:dyDescent="0.25">
      <c r="A310" t="s">
        <v>18</v>
      </c>
      <c r="B310">
        <v>2021</v>
      </c>
      <c r="C310" t="s">
        <v>38</v>
      </c>
      <c r="D310">
        <v>2</v>
      </c>
      <c r="E310">
        <v>0.2006018054</v>
      </c>
      <c r="F310">
        <v>0.49229587409999997</v>
      </c>
      <c r="G310">
        <v>0</v>
      </c>
      <c r="H310">
        <v>1.174583146</v>
      </c>
      <c r="I310" t="str">
        <f>_xlfn.CONCAT("(",ROUND(d_age_data[[#This Row],[crude_Rate_CIL]],1),"-",ROUND(d_age_data[[#This Row],[crude_Rate_CIU]],1),")")</f>
        <v>(0-1.2)</v>
      </c>
    </row>
    <row r="311" spans="1:9" x14ac:dyDescent="0.25">
      <c r="A311" t="s">
        <v>10</v>
      </c>
      <c r="B311">
        <v>2021</v>
      </c>
      <c r="C311" t="s">
        <v>39</v>
      </c>
      <c r="D311">
        <v>10</v>
      </c>
      <c r="E311">
        <v>1.0030090271000001</v>
      </c>
      <c r="F311">
        <v>2.6280506438</v>
      </c>
      <c r="G311">
        <v>0.99916797899999998</v>
      </c>
      <c r="H311">
        <v>4.2569333085999999</v>
      </c>
      <c r="I311" t="str">
        <f>_xlfn.CONCAT("(",ROUND(d_age_data[[#This Row],[crude_Rate_CIL]],1),"-",ROUND(d_age_data[[#This Row],[crude_Rate_CIU]],1),")")</f>
        <v>(1-4.3)</v>
      </c>
    </row>
    <row r="312" spans="1:9" x14ac:dyDescent="0.25">
      <c r="A312" t="s">
        <v>17</v>
      </c>
      <c r="B312">
        <v>2021</v>
      </c>
      <c r="C312" t="s">
        <v>39</v>
      </c>
      <c r="D312">
        <v>1</v>
      </c>
      <c r="E312">
        <v>0.1003009027</v>
      </c>
      <c r="F312">
        <v>0.26280506440000001</v>
      </c>
      <c r="G312">
        <v>0</v>
      </c>
      <c r="H312">
        <v>0.77790299060000001</v>
      </c>
      <c r="I312" t="str">
        <f>_xlfn.CONCAT("(",ROUND(d_age_data[[#This Row],[crude_Rate_CIL]],1),"-",ROUND(d_age_data[[#This Row],[crude_Rate_CIU]],1),")")</f>
        <v>(0-0.8)</v>
      </c>
    </row>
    <row r="313" spans="1:9" x14ac:dyDescent="0.25">
      <c r="A313" t="s">
        <v>22</v>
      </c>
      <c r="B313">
        <v>2021</v>
      </c>
      <c r="C313" t="s">
        <v>39</v>
      </c>
      <c r="D313">
        <v>1</v>
      </c>
      <c r="E313">
        <v>0.1003009027</v>
      </c>
      <c r="F313">
        <v>0.26280506440000001</v>
      </c>
      <c r="G313">
        <v>0</v>
      </c>
      <c r="H313">
        <v>0.77790299060000001</v>
      </c>
      <c r="I313" t="str">
        <f>_xlfn.CONCAT("(",ROUND(d_age_data[[#This Row],[crude_Rate_CIL]],1),"-",ROUND(d_age_data[[#This Row],[crude_Rate_CIU]],1),")")</f>
        <v>(0-0.8)</v>
      </c>
    </row>
    <row r="314" spans="1:9" x14ac:dyDescent="0.25">
      <c r="A314" t="s">
        <v>21</v>
      </c>
      <c r="B314">
        <v>2021</v>
      </c>
      <c r="C314" t="s">
        <v>39</v>
      </c>
      <c r="D314">
        <v>3</v>
      </c>
      <c r="E314">
        <v>0.30090270810000003</v>
      </c>
      <c r="F314">
        <v>0.78841519309999997</v>
      </c>
      <c r="G314">
        <v>0</v>
      </c>
      <c r="H314">
        <v>1.6805909722000001</v>
      </c>
      <c r="I314" t="str">
        <f>_xlfn.CONCAT("(",ROUND(d_age_data[[#This Row],[crude_Rate_CIL]],1),"-",ROUND(d_age_data[[#This Row],[crude_Rate_CIU]],1),")")</f>
        <v>(0-1.7)</v>
      </c>
    </row>
    <row r="315" spans="1:9" x14ac:dyDescent="0.25">
      <c r="A315" t="s">
        <v>16</v>
      </c>
      <c r="B315">
        <v>2021</v>
      </c>
      <c r="C315" t="s">
        <v>39</v>
      </c>
      <c r="D315">
        <v>1</v>
      </c>
      <c r="E315">
        <v>0.1003009027</v>
      </c>
      <c r="F315">
        <v>0.26280506440000001</v>
      </c>
      <c r="G315">
        <v>0</v>
      </c>
      <c r="H315">
        <v>0.77790299060000001</v>
      </c>
      <c r="I315" t="str">
        <f>_xlfn.CONCAT("(",ROUND(d_age_data[[#This Row],[crude_Rate_CIL]],1),"-",ROUND(d_age_data[[#This Row],[crude_Rate_CIU]],1),")")</f>
        <v>(0-0.8)</v>
      </c>
    </row>
    <row r="316" spans="1:9" x14ac:dyDescent="0.25">
      <c r="A316" t="s">
        <v>20</v>
      </c>
      <c r="B316">
        <v>2021</v>
      </c>
      <c r="C316" t="s">
        <v>39</v>
      </c>
      <c r="D316">
        <v>1</v>
      </c>
      <c r="E316">
        <v>0.1003009027</v>
      </c>
      <c r="F316">
        <v>0.26280506440000001</v>
      </c>
      <c r="G316">
        <v>0</v>
      </c>
      <c r="H316">
        <v>0.77790299060000001</v>
      </c>
      <c r="I316" t="str">
        <f>_xlfn.CONCAT("(",ROUND(d_age_data[[#This Row],[crude_Rate_CIL]],1),"-",ROUND(d_age_data[[#This Row],[crude_Rate_CIU]],1),")")</f>
        <v>(0-0.8)</v>
      </c>
    </row>
    <row r="317" spans="1:9" x14ac:dyDescent="0.25">
      <c r="A317" t="s">
        <v>14</v>
      </c>
      <c r="B317">
        <v>2021</v>
      </c>
      <c r="C317" t="s">
        <v>39</v>
      </c>
      <c r="D317">
        <v>4</v>
      </c>
      <c r="E317">
        <v>0.4012036108</v>
      </c>
      <c r="F317">
        <v>1.0512202575</v>
      </c>
      <c r="G317">
        <v>2.1024405199999999E-2</v>
      </c>
      <c r="H317">
        <v>2.0814161099000001</v>
      </c>
      <c r="I317" t="str">
        <f>_xlfn.CONCAT("(",ROUND(d_age_data[[#This Row],[crude_Rate_CIL]],1),"-",ROUND(d_age_data[[#This Row],[crude_Rate_CIU]],1),")")</f>
        <v>(0-2.1)</v>
      </c>
    </row>
    <row r="318" spans="1:9" x14ac:dyDescent="0.25">
      <c r="A318" t="s">
        <v>18</v>
      </c>
      <c r="B318">
        <v>2021</v>
      </c>
      <c r="C318" t="s">
        <v>39</v>
      </c>
      <c r="D318">
        <v>4</v>
      </c>
      <c r="E318">
        <v>0.4012036108</v>
      </c>
      <c r="F318">
        <v>1.0512202575</v>
      </c>
      <c r="G318">
        <v>2.1024405199999999E-2</v>
      </c>
      <c r="H318">
        <v>2.0814161099000001</v>
      </c>
      <c r="I318" t="str">
        <f>_xlfn.CONCAT("(",ROUND(d_age_data[[#This Row],[crude_Rate_CIL]],1),"-",ROUND(d_age_data[[#This Row],[crude_Rate_CIU]],1),")")</f>
        <v>(0-2.1)</v>
      </c>
    </row>
    <row r="319" spans="1:9" x14ac:dyDescent="0.25">
      <c r="A319" t="s">
        <v>10</v>
      </c>
      <c r="B319">
        <v>2021</v>
      </c>
      <c r="C319" t="s">
        <v>40</v>
      </c>
      <c r="D319">
        <v>9</v>
      </c>
      <c r="E319">
        <v>0.90270812440000003</v>
      </c>
      <c r="F319">
        <v>3.0555749676000001</v>
      </c>
      <c r="G319">
        <v>1.0592659888</v>
      </c>
      <c r="H319">
        <v>5.0518839465000003</v>
      </c>
      <c r="I319" t="str">
        <f>_xlfn.CONCAT("(",ROUND(d_age_data[[#This Row],[crude_Rate_CIL]],1),"-",ROUND(d_age_data[[#This Row],[crude_Rate_CIU]],1),")")</f>
        <v>(1.1-5.1)</v>
      </c>
    </row>
    <row r="320" spans="1:9" x14ac:dyDescent="0.25">
      <c r="A320" t="s">
        <v>17</v>
      </c>
      <c r="B320">
        <v>2021</v>
      </c>
      <c r="C320" t="s">
        <v>40</v>
      </c>
      <c r="D320">
        <v>3</v>
      </c>
      <c r="E320">
        <v>0.30090270810000003</v>
      </c>
      <c r="F320">
        <v>1.0185249891999999</v>
      </c>
      <c r="G320">
        <v>0</v>
      </c>
      <c r="H320">
        <v>2.1710945155000001</v>
      </c>
      <c r="I320" t="str">
        <f>_xlfn.CONCAT("(",ROUND(d_age_data[[#This Row],[crude_Rate_CIL]],1),"-",ROUND(d_age_data[[#This Row],[crude_Rate_CIU]],1),")")</f>
        <v>(0-2.2)</v>
      </c>
    </row>
    <row r="321" spans="1:9" x14ac:dyDescent="0.25">
      <c r="A321" t="s">
        <v>22</v>
      </c>
      <c r="B321">
        <v>2021</v>
      </c>
      <c r="C321" t="s">
        <v>40</v>
      </c>
      <c r="D321">
        <v>1</v>
      </c>
      <c r="E321">
        <v>0.1003009027</v>
      </c>
      <c r="F321">
        <v>0.3395083297</v>
      </c>
      <c r="G321">
        <v>0</v>
      </c>
      <c r="H321">
        <v>1.0049446559999999</v>
      </c>
      <c r="I321" t="str">
        <f>_xlfn.CONCAT("(",ROUND(d_age_data[[#This Row],[crude_Rate_CIL]],1),"-",ROUND(d_age_data[[#This Row],[crude_Rate_CIU]],1),")")</f>
        <v>(0-1)</v>
      </c>
    </row>
    <row r="322" spans="1:9" x14ac:dyDescent="0.25">
      <c r="A322" t="s">
        <v>21</v>
      </c>
      <c r="B322">
        <v>2021</v>
      </c>
      <c r="C322" t="s">
        <v>40</v>
      </c>
      <c r="D322">
        <v>8</v>
      </c>
      <c r="E322">
        <v>0.80240722170000001</v>
      </c>
      <c r="F322">
        <v>2.7160666379</v>
      </c>
      <c r="G322">
        <v>0.83392848279999998</v>
      </c>
      <c r="H322">
        <v>4.5982047928999998</v>
      </c>
      <c r="I322" t="str">
        <f>_xlfn.CONCAT("(",ROUND(d_age_data[[#This Row],[crude_Rate_CIL]],1),"-",ROUND(d_age_data[[#This Row],[crude_Rate_CIU]],1),")")</f>
        <v>(0.8-4.6)</v>
      </c>
    </row>
    <row r="323" spans="1:9" x14ac:dyDescent="0.25">
      <c r="A323" t="s">
        <v>16</v>
      </c>
      <c r="B323">
        <v>2021</v>
      </c>
      <c r="C323" t="s">
        <v>40</v>
      </c>
      <c r="D323">
        <v>1</v>
      </c>
      <c r="E323">
        <v>0.1003009027</v>
      </c>
      <c r="F323">
        <v>0.3395083297</v>
      </c>
      <c r="G323">
        <v>0</v>
      </c>
      <c r="H323">
        <v>1.0049446559999999</v>
      </c>
      <c r="I323" t="str">
        <f>_xlfn.CONCAT("(",ROUND(d_age_data[[#This Row],[crude_Rate_CIL]],1),"-",ROUND(d_age_data[[#This Row],[crude_Rate_CIU]],1),")")</f>
        <v>(0-1)</v>
      </c>
    </row>
    <row r="324" spans="1:9" x14ac:dyDescent="0.25">
      <c r="A324" t="s">
        <v>11</v>
      </c>
      <c r="B324">
        <v>2021</v>
      </c>
      <c r="C324" t="s">
        <v>40</v>
      </c>
      <c r="D324">
        <v>1</v>
      </c>
      <c r="E324">
        <v>0.1003009027</v>
      </c>
      <c r="F324">
        <v>0.3395083297</v>
      </c>
      <c r="G324">
        <v>0</v>
      </c>
      <c r="H324">
        <v>1.0049446559999999</v>
      </c>
      <c r="I324" t="str">
        <f>_xlfn.CONCAT("(",ROUND(d_age_data[[#This Row],[crude_Rate_CIL]],1),"-",ROUND(d_age_data[[#This Row],[crude_Rate_CIU]],1),")")</f>
        <v>(0-1)</v>
      </c>
    </row>
    <row r="325" spans="1:9" x14ac:dyDescent="0.25">
      <c r="A325" t="s">
        <v>20</v>
      </c>
      <c r="B325">
        <v>2021</v>
      </c>
      <c r="C325" t="s">
        <v>40</v>
      </c>
      <c r="D325">
        <v>2</v>
      </c>
      <c r="E325">
        <v>0.2006018054</v>
      </c>
      <c r="F325">
        <v>0.67901665950000001</v>
      </c>
      <c r="G325">
        <v>0</v>
      </c>
      <c r="H325">
        <v>1.6200857369999999</v>
      </c>
      <c r="I325" t="str">
        <f>_xlfn.CONCAT("(",ROUND(d_age_data[[#This Row],[crude_Rate_CIL]],1),"-",ROUND(d_age_data[[#This Row],[crude_Rate_CIU]],1),")")</f>
        <v>(0-1.6)</v>
      </c>
    </row>
    <row r="326" spans="1:9" x14ac:dyDescent="0.25">
      <c r="A326" t="s">
        <v>18</v>
      </c>
      <c r="B326">
        <v>2021</v>
      </c>
      <c r="C326" t="s">
        <v>40</v>
      </c>
      <c r="D326">
        <v>7</v>
      </c>
      <c r="E326">
        <v>0.70210631899999998</v>
      </c>
      <c r="F326">
        <v>2.3765583080999999</v>
      </c>
      <c r="G326">
        <v>0.61597927549999998</v>
      </c>
      <c r="H326">
        <v>4.1371373407999998</v>
      </c>
      <c r="I326" t="str">
        <f>_xlfn.CONCAT("(",ROUND(d_age_data[[#This Row],[crude_Rate_CIL]],1),"-",ROUND(d_age_data[[#This Row],[crude_Rate_CIU]],1),")")</f>
        <v>(0.6-4.1)</v>
      </c>
    </row>
    <row r="327" spans="1:9" x14ac:dyDescent="0.25">
      <c r="A327" t="s">
        <v>10</v>
      </c>
      <c r="B327">
        <v>2021</v>
      </c>
      <c r="C327" t="s">
        <v>41</v>
      </c>
      <c r="D327">
        <v>12</v>
      </c>
      <c r="E327">
        <v>1.2036108324999999</v>
      </c>
      <c r="F327">
        <v>8.2095334094000005</v>
      </c>
      <c r="G327">
        <v>3.5645526121</v>
      </c>
      <c r="H327">
        <v>12.854514206999999</v>
      </c>
      <c r="I327" t="str">
        <f>_xlfn.CONCAT("(",ROUND(d_age_data[[#This Row],[crude_Rate_CIL]],1),"-",ROUND(d_age_data[[#This Row],[crude_Rate_CIU]],1),")")</f>
        <v>(3.6-12.9)</v>
      </c>
    </row>
    <row r="328" spans="1:9" x14ac:dyDescent="0.25">
      <c r="A328" t="s">
        <v>17</v>
      </c>
      <c r="B328">
        <v>2021</v>
      </c>
      <c r="C328" t="s">
        <v>41</v>
      </c>
      <c r="D328">
        <v>2</v>
      </c>
      <c r="E328">
        <v>0.2006018054</v>
      </c>
      <c r="F328">
        <v>1.3682555681999999</v>
      </c>
      <c r="G328">
        <v>0</v>
      </c>
      <c r="H328">
        <v>3.2645610380000001</v>
      </c>
      <c r="I328" t="str">
        <f>_xlfn.CONCAT("(",ROUND(d_age_data[[#This Row],[crude_Rate_CIL]],1),"-",ROUND(d_age_data[[#This Row],[crude_Rate_CIU]],1),")")</f>
        <v>(0-3.3)</v>
      </c>
    </row>
    <row r="329" spans="1:9" x14ac:dyDescent="0.25">
      <c r="A329" t="s">
        <v>22</v>
      </c>
      <c r="B329">
        <v>2021</v>
      </c>
      <c r="C329" t="s">
        <v>41</v>
      </c>
      <c r="D329">
        <v>1</v>
      </c>
      <c r="E329">
        <v>0.1003009027</v>
      </c>
      <c r="F329">
        <v>0.68412778409999997</v>
      </c>
      <c r="G329">
        <v>0</v>
      </c>
      <c r="H329">
        <v>2.0250182410000002</v>
      </c>
      <c r="I329" t="str">
        <f>_xlfn.CONCAT("(",ROUND(d_age_data[[#This Row],[crude_Rate_CIL]],1),"-",ROUND(d_age_data[[#This Row],[crude_Rate_CIU]],1),")")</f>
        <v>(0-2)</v>
      </c>
    </row>
    <row r="330" spans="1:9" x14ac:dyDescent="0.25">
      <c r="A330" t="s">
        <v>21</v>
      </c>
      <c r="B330">
        <v>2021</v>
      </c>
      <c r="C330" t="s">
        <v>41</v>
      </c>
      <c r="D330">
        <v>6</v>
      </c>
      <c r="E330">
        <v>0.60180541620000005</v>
      </c>
      <c r="F330">
        <v>4.1047667047000003</v>
      </c>
      <c r="G330">
        <v>0.82026928440000002</v>
      </c>
      <c r="H330">
        <v>7.3892641250000004</v>
      </c>
      <c r="I330" t="str">
        <f>_xlfn.CONCAT("(",ROUND(d_age_data[[#This Row],[crude_Rate_CIL]],1),"-",ROUND(d_age_data[[#This Row],[crude_Rate_CIU]],1),")")</f>
        <v>(0.8-7.4)</v>
      </c>
    </row>
    <row r="331" spans="1:9" x14ac:dyDescent="0.25">
      <c r="A331" t="s">
        <v>13</v>
      </c>
      <c r="B331">
        <v>2021</v>
      </c>
      <c r="C331" t="s">
        <v>41</v>
      </c>
      <c r="D331">
        <v>1</v>
      </c>
      <c r="E331">
        <v>0.1003009027</v>
      </c>
      <c r="F331">
        <v>0.68412778409999997</v>
      </c>
      <c r="G331">
        <v>0</v>
      </c>
      <c r="H331">
        <v>2.0250182410000002</v>
      </c>
      <c r="I331" t="str">
        <f>_xlfn.CONCAT("(",ROUND(d_age_data[[#This Row],[crude_Rate_CIL]],1),"-",ROUND(d_age_data[[#This Row],[crude_Rate_CIU]],1),")")</f>
        <v>(0-2)</v>
      </c>
    </row>
    <row r="332" spans="1:9" x14ac:dyDescent="0.25">
      <c r="A332" t="s">
        <v>16</v>
      </c>
      <c r="B332">
        <v>2021</v>
      </c>
      <c r="C332" t="s">
        <v>41</v>
      </c>
      <c r="D332">
        <v>1</v>
      </c>
      <c r="E332">
        <v>0.1003009027</v>
      </c>
      <c r="F332">
        <v>0.68412778409999997</v>
      </c>
      <c r="G332">
        <v>0</v>
      </c>
      <c r="H332">
        <v>2.0250182410000002</v>
      </c>
      <c r="I332" t="str">
        <f>_xlfn.CONCAT("(",ROUND(d_age_data[[#This Row],[crude_Rate_CIL]],1),"-",ROUND(d_age_data[[#This Row],[crude_Rate_CIU]],1),")")</f>
        <v>(0-2)</v>
      </c>
    </row>
    <row r="333" spans="1:9" x14ac:dyDescent="0.25">
      <c r="A333" t="s">
        <v>11</v>
      </c>
      <c r="B333">
        <v>2021</v>
      </c>
      <c r="C333" t="s">
        <v>41</v>
      </c>
      <c r="D333">
        <v>1</v>
      </c>
      <c r="E333">
        <v>0.1003009027</v>
      </c>
      <c r="F333">
        <v>0.68412778409999997</v>
      </c>
      <c r="G333">
        <v>0</v>
      </c>
      <c r="H333">
        <v>2.0250182410000002</v>
      </c>
      <c r="I333" t="str">
        <f>_xlfn.CONCAT("(",ROUND(d_age_data[[#This Row],[crude_Rate_CIL]],1),"-",ROUND(d_age_data[[#This Row],[crude_Rate_CIU]],1),")")</f>
        <v>(0-2)</v>
      </c>
    </row>
    <row r="334" spans="1:9" x14ac:dyDescent="0.25">
      <c r="A334" t="s">
        <v>20</v>
      </c>
      <c r="B334">
        <v>2021</v>
      </c>
      <c r="C334" t="s">
        <v>41</v>
      </c>
      <c r="D334">
        <v>1</v>
      </c>
      <c r="E334">
        <v>0.1003009027</v>
      </c>
      <c r="F334">
        <v>0.68412778409999997</v>
      </c>
      <c r="G334">
        <v>0</v>
      </c>
      <c r="H334">
        <v>2.0250182410000002</v>
      </c>
      <c r="I334" t="str">
        <f>_xlfn.CONCAT("(",ROUND(d_age_data[[#This Row],[crude_Rate_CIL]],1),"-",ROUND(d_age_data[[#This Row],[crude_Rate_CIU]],1),")")</f>
        <v>(0-2)</v>
      </c>
    </row>
    <row r="335" spans="1:9" x14ac:dyDescent="0.25">
      <c r="A335" t="s">
        <v>14</v>
      </c>
      <c r="B335">
        <v>2021</v>
      </c>
      <c r="C335" t="s">
        <v>41</v>
      </c>
      <c r="D335">
        <v>8</v>
      </c>
      <c r="E335">
        <v>0.80240722170000001</v>
      </c>
      <c r="F335">
        <v>5.4730222729999998</v>
      </c>
      <c r="G335">
        <v>1.6804113333999999</v>
      </c>
      <c r="H335">
        <v>9.2656332124999992</v>
      </c>
      <c r="I335" t="str">
        <f>_xlfn.CONCAT("(",ROUND(d_age_data[[#This Row],[crude_Rate_CIL]],1),"-",ROUND(d_age_data[[#This Row],[crude_Rate_CIU]],1),")")</f>
        <v>(1.7-9.3)</v>
      </c>
    </row>
    <row r="336" spans="1:9" x14ac:dyDescent="0.25">
      <c r="A336" t="s">
        <v>18</v>
      </c>
      <c r="B336">
        <v>2021</v>
      </c>
      <c r="C336" t="s">
        <v>41</v>
      </c>
      <c r="D336">
        <v>2</v>
      </c>
      <c r="E336">
        <v>0.2006018054</v>
      </c>
      <c r="F336">
        <v>1.3682555681999999</v>
      </c>
      <c r="G336">
        <v>0</v>
      </c>
      <c r="H336">
        <v>3.2645610380000001</v>
      </c>
      <c r="I336" t="str">
        <f>_xlfn.CONCAT("(",ROUND(d_age_data[[#This Row],[crude_Rate_CIL]],1),"-",ROUND(d_age_data[[#This Row],[crude_Rate_CIU]],1),")")</f>
        <v>(0-3.3)</v>
      </c>
    </row>
    <row r="337" spans="1:9" x14ac:dyDescent="0.25">
      <c r="A337" t="s">
        <v>21</v>
      </c>
      <c r="B337">
        <v>2021</v>
      </c>
      <c r="C337" t="s">
        <v>42</v>
      </c>
      <c r="D337">
        <v>3</v>
      </c>
      <c r="E337">
        <v>0.30090270810000003</v>
      </c>
      <c r="F337">
        <v>6.7082874850999996</v>
      </c>
      <c r="G337">
        <v>0</v>
      </c>
      <c r="H337">
        <v>14.299429392</v>
      </c>
      <c r="I337" t="str">
        <f>_xlfn.CONCAT("(",ROUND(d_age_data[[#This Row],[crude_Rate_CIL]],1),"-",ROUND(d_age_data[[#This Row],[crude_Rate_CIU]],1),")")</f>
        <v>(0-14.3)</v>
      </c>
    </row>
    <row r="338" spans="1:9" x14ac:dyDescent="0.25">
      <c r="A338" t="s">
        <v>14</v>
      </c>
      <c r="B338">
        <v>2021</v>
      </c>
      <c r="C338" t="s">
        <v>42</v>
      </c>
      <c r="D338">
        <v>1</v>
      </c>
      <c r="E338">
        <v>0.1003009027</v>
      </c>
      <c r="F338">
        <v>2.2360958283999999</v>
      </c>
      <c r="G338">
        <v>0</v>
      </c>
      <c r="H338">
        <v>6.6188436519999998</v>
      </c>
      <c r="I338" t="str">
        <f>_xlfn.CONCAT("(",ROUND(d_age_data[[#This Row],[crude_Rate_CIL]],1),"-",ROUND(d_age_data[[#This Row],[crude_Rate_CIU]],1),")")</f>
        <v>(0-6.6)</v>
      </c>
    </row>
    <row r="339" spans="1:9" x14ac:dyDescent="0.25">
      <c r="A339" t="s">
        <v>10</v>
      </c>
      <c r="B339">
        <v>2021</v>
      </c>
      <c r="C339" t="s">
        <v>42</v>
      </c>
      <c r="D339">
        <v>3</v>
      </c>
      <c r="E339">
        <v>0.30090270810000003</v>
      </c>
      <c r="F339">
        <v>6.7082874850999996</v>
      </c>
      <c r="G339">
        <v>0</v>
      </c>
      <c r="H339">
        <v>14.299429392</v>
      </c>
      <c r="I339" t="str">
        <f>_xlfn.CONCAT("(",ROUND(d_age_data[[#This Row],[crude_Rate_CIL]],1),"-",ROUND(d_age_data[[#This Row],[crude_Rate_CIU]],1),")")</f>
        <v>(0-14.3)</v>
      </c>
    </row>
    <row r="340" spans="1:9" x14ac:dyDescent="0.25">
      <c r="A340" t="s">
        <v>10</v>
      </c>
      <c r="B340">
        <v>2022</v>
      </c>
      <c r="C340" t="s">
        <v>37</v>
      </c>
      <c r="D340">
        <v>1</v>
      </c>
      <c r="E340">
        <v>0.1003009027</v>
      </c>
      <c r="F340">
        <v>0.23488597219999999</v>
      </c>
      <c r="G340">
        <v>0</v>
      </c>
      <c r="H340">
        <v>0.69526247760000004</v>
      </c>
      <c r="I340" t="str">
        <f>_xlfn.CONCAT("(",ROUND(d_age_data[[#This Row],[crude_Rate_CIL]],1),"-",ROUND(d_age_data[[#This Row],[crude_Rate_CIU]],1),")")</f>
        <v>(0-0.7)</v>
      </c>
    </row>
    <row r="341" spans="1:9" x14ac:dyDescent="0.25">
      <c r="A341" t="s">
        <v>18</v>
      </c>
      <c r="B341">
        <v>2022</v>
      </c>
      <c r="C341" t="s">
        <v>37</v>
      </c>
      <c r="D341">
        <v>1</v>
      </c>
      <c r="E341">
        <v>0.1003009027</v>
      </c>
      <c r="F341">
        <v>0.23488597219999999</v>
      </c>
      <c r="G341">
        <v>0</v>
      </c>
      <c r="H341">
        <v>0.69526247760000004</v>
      </c>
      <c r="I341" t="str">
        <f>_xlfn.CONCAT("(",ROUND(d_age_data[[#This Row],[crude_Rate_CIL]],1),"-",ROUND(d_age_data[[#This Row],[crude_Rate_CIU]],1),")")</f>
        <v>(0-0.7)</v>
      </c>
    </row>
    <row r="342" spans="1:9" x14ac:dyDescent="0.25">
      <c r="A342" t="s">
        <v>21</v>
      </c>
      <c r="B342">
        <v>2022</v>
      </c>
      <c r="C342" t="s">
        <v>38</v>
      </c>
      <c r="D342">
        <v>3</v>
      </c>
      <c r="E342">
        <v>0.30090270810000003</v>
      </c>
      <c r="F342">
        <v>0.73121020059999997</v>
      </c>
      <c r="G342">
        <v>0</v>
      </c>
      <c r="H342">
        <v>1.5586524366000001</v>
      </c>
      <c r="I342" t="str">
        <f>_xlfn.CONCAT("(",ROUND(d_age_data[[#This Row],[crude_Rate_CIL]],1),"-",ROUND(d_age_data[[#This Row],[crude_Rate_CIU]],1),")")</f>
        <v>(0-1.6)</v>
      </c>
    </row>
    <row r="343" spans="1:9" x14ac:dyDescent="0.25">
      <c r="A343" t="s">
        <v>13</v>
      </c>
      <c r="B343">
        <v>2022</v>
      </c>
      <c r="C343" t="s">
        <v>38</v>
      </c>
      <c r="D343">
        <v>1</v>
      </c>
      <c r="E343">
        <v>0.1003009027</v>
      </c>
      <c r="F343">
        <v>0.2437367335</v>
      </c>
      <c r="G343">
        <v>0</v>
      </c>
      <c r="H343">
        <v>0.72146073119999998</v>
      </c>
      <c r="I343" t="str">
        <f>_xlfn.CONCAT("(",ROUND(d_age_data[[#This Row],[crude_Rate_CIL]],1),"-",ROUND(d_age_data[[#This Row],[crude_Rate_CIU]],1),")")</f>
        <v>(0-0.7)</v>
      </c>
    </row>
    <row r="344" spans="1:9" x14ac:dyDescent="0.25">
      <c r="A344" t="s">
        <v>14</v>
      </c>
      <c r="B344">
        <v>2022</v>
      </c>
      <c r="C344" t="s">
        <v>38</v>
      </c>
      <c r="D344">
        <v>1</v>
      </c>
      <c r="E344">
        <v>0.1003009027</v>
      </c>
      <c r="F344">
        <v>0.2437367335</v>
      </c>
      <c r="G344">
        <v>0</v>
      </c>
      <c r="H344">
        <v>0.72146073119999998</v>
      </c>
      <c r="I344" t="str">
        <f>_xlfn.CONCAT("(",ROUND(d_age_data[[#This Row],[crude_Rate_CIL]],1),"-",ROUND(d_age_data[[#This Row],[crude_Rate_CIU]],1),")")</f>
        <v>(0-0.7)</v>
      </c>
    </row>
    <row r="345" spans="1:9" x14ac:dyDescent="0.25">
      <c r="A345" t="s">
        <v>17</v>
      </c>
      <c r="B345">
        <v>2022</v>
      </c>
      <c r="C345" t="s">
        <v>39</v>
      </c>
      <c r="D345">
        <v>2</v>
      </c>
      <c r="E345">
        <v>0.2006018054</v>
      </c>
      <c r="F345">
        <v>0.51728658599999999</v>
      </c>
      <c r="G345">
        <v>0</v>
      </c>
      <c r="H345">
        <v>1.2342092174999999</v>
      </c>
      <c r="I345" t="str">
        <f>_xlfn.CONCAT("(",ROUND(d_age_data[[#This Row],[crude_Rate_CIL]],1),"-",ROUND(d_age_data[[#This Row],[crude_Rate_CIU]],1),")")</f>
        <v>(0-1.2)</v>
      </c>
    </row>
    <row r="346" spans="1:9" x14ac:dyDescent="0.25">
      <c r="A346" t="s">
        <v>22</v>
      </c>
      <c r="B346">
        <v>2022</v>
      </c>
      <c r="C346" t="s">
        <v>39</v>
      </c>
      <c r="D346">
        <v>2</v>
      </c>
      <c r="E346">
        <v>0.2006018054</v>
      </c>
      <c r="F346">
        <v>0.51728658599999999</v>
      </c>
      <c r="G346">
        <v>0</v>
      </c>
      <c r="H346">
        <v>1.2342092174999999</v>
      </c>
      <c r="I346" t="str">
        <f>_xlfn.CONCAT("(",ROUND(d_age_data[[#This Row],[crude_Rate_CIL]],1),"-",ROUND(d_age_data[[#This Row],[crude_Rate_CIU]],1),")")</f>
        <v>(0-1.2)</v>
      </c>
    </row>
    <row r="347" spans="1:9" x14ac:dyDescent="0.25">
      <c r="A347" t="s">
        <v>21</v>
      </c>
      <c r="B347">
        <v>2022</v>
      </c>
      <c r="C347" t="s">
        <v>39</v>
      </c>
      <c r="D347">
        <v>6</v>
      </c>
      <c r="E347">
        <v>0.60180541620000005</v>
      </c>
      <c r="F347">
        <v>1.551859758</v>
      </c>
      <c r="G347">
        <v>0.31011333520000001</v>
      </c>
      <c r="H347">
        <v>2.7936061807999999</v>
      </c>
      <c r="I347" t="str">
        <f>_xlfn.CONCAT("(",ROUND(d_age_data[[#This Row],[crude_Rate_CIL]],1),"-",ROUND(d_age_data[[#This Row],[crude_Rate_CIU]],1),")")</f>
        <v>(0.3-2.8)</v>
      </c>
    </row>
    <row r="348" spans="1:9" x14ac:dyDescent="0.25">
      <c r="A348" t="s">
        <v>12</v>
      </c>
      <c r="B348">
        <v>2022</v>
      </c>
      <c r="C348" t="s">
        <v>39</v>
      </c>
      <c r="D348">
        <v>3</v>
      </c>
      <c r="E348">
        <v>0.30090270810000003</v>
      </c>
      <c r="F348">
        <v>0.77592987899999999</v>
      </c>
      <c r="G348">
        <v>0</v>
      </c>
      <c r="H348">
        <v>1.6539771951</v>
      </c>
      <c r="I348" t="str">
        <f>_xlfn.CONCAT("(",ROUND(d_age_data[[#This Row],[crude_Rate_CIL]],1),"-",ROUND(d_age_data[[#This Row],[crude_Rate_CIU]],1),")")</f>
        <v>(0-1.7)</v>
      </c>
    </row>
    <row r="349" spans="1:9" x14ac:dyDescent="0.25">
      <c r="A349" t="s">
        <v>14</v>
      </c>
      <c r="B349">
        <v>2022</v>
      </c>
      <c r="C349" t="s">
        <v>39</v>
      </c>
      <c r="D349">
        <v>4</v>
      </c>
      <c r="E349">
        <v>0.4012036108</v>
      </c>
      <c r="F349">
        <v>1.034573172</v>
      </c>
      <c r="G349">
        <v>2.0691463399999999E-2</v>
      </c>
      <c r="H349">
        <v>2.0484548806</v>
      </c>
      <c r="I349" t="str">
        <f>_xlfn.CONCAT("(",ROUND(d_age_data[[#This Row],[crude_Rate_CIL]],1),"-",ROUND(d_age_data[[#This Row],[crude_Rate_CIU]],1),")")</f>
        <v>(0-2)</v>
      </c>
    </row>
    <row r="350" spans="1:9" x14ac:dyDescent="0.25">
      <c r="A350" t="s">
        <v>10</v>
      </c>
      <c r="B350">
        <v>2022</v>
      </c>
      <c r="C350" t="s">
        <v>39</v>
      </c>
      <c r="D350">
        <v>5</v>
      </c>
      <c r="E350">
        <v>0.50150451350000003</v>
      </c>
      <c r="F350">
        <v>1.293216465</v>
      </c>
      <c r="G350">
        <v>0.1596622543</v>
      </c>
      <c r="H350">
        <v>2.4267706757999998</v>
      </c>
      <c r="I350" t="str">
        <f>_xlfn.CONCAT("(",ROUND(d_age_data[[#This Row],[crude_Rate_CIL]],1),"-",ROUND(d_age_data[[#This Row],[crude_Rate_CIU]],1),")")</f>
        <v>(0.2-2.4)</v>
      </c>
    </row>
    <row r="351" spans="1:9" x14ac:dyDescent="0.25">
      <c r="A351" t="s">
        <v>18</v>
      </c>
      <c r="B351">
        <v>2022</v>
      </c>
      <c r="C351" t="s">
        <v>39</v>
      </c>
      <c r="D351">
        <v>3</v>
      </c>
      <c r="E351">
        <v>0.30090270810000003</v>
      </c>
      <c r="F351">
        <v>0.77592987899999999</v>
      </c>
      <c r="G351">
        <v>0</v>
      </c>
      <c r="H351">
        <v>1.6539771951</v>
      </c>
      <c r="I351" t="str">
        <f>_xlfn.CONCAT("(",ROUND(d_age_data[[#This Row],[crude_Rate_CIL]],1),"-",ROUND(d_age_data[[#This Row],[crude_Rate_CIU]],1),")")</f>
        <v>(0-1.7)</v>
      </c>
    </row>
    <row r="352" spans="1:9" x14ac:dyDescent="0.25">
      <c r="A352" t="s">
        <v>17</v>
      </c>
      <c r="B352">
        <v>2022</v>
      </c>
      <c r="C352" t="s">
        <v>40</v>
      </c>
      <c r="D352">
        <v>5</v>
      </c>
      <c r="E352">
        <v>0.50150451350000003</v>
      </c>
      <c r="F352">
        <v>1.6474742182</v>
      </c>
      <c r="G352">
        <v>0.20339939570000001</v>
      </c>
      <c r="H352">
        <v>3.0915490405999999</v>
      </c>
      <c r="I352" t="str">
        <f>_xlfn.CONCAT("(",ROUND(d_age_data[[#This Row],[crude_Rate_CIL]],1),"-",ROUND(d_age_data[[#This Row],[crude_Rate_CIU]],1),")")</f>
        <v>(0.2-3.1)</v>
      </c>
    </row>
    <row r="353" spans="1:9" x14ac:dyDescent="0.25">
      <c r="A353" t="s">
        <v>22</v>
      </c>
      <c r="B353">
        <v>2022</v>
      </c>
      <c r="C353" t="s">
        <v>40</v>
      </c>
      <c r="D353">
        <v>2</v>
      </c>
      <c r="E353">
        <v>0.2006018054</v>
      </c>
      <c r="F353">
        <v>0.65898968729999996</v>
      </c>
      <c r="G353">
        <v>0</v>
      </c>
      <c r="H353">
        <v>1.5723027973999999</v>
      </c>
      <c r="I353" t="str">
        <f>_xlfn.CONCAT("(",ROUND(d_age_data[[#This Row],[crude_Rate_CIL]],1),"-",ROUND(d_age_data[[#This Row],[crude_Rate_CIU]],1),")")</f>
        <v>(0-1.6)</v>
      </c>
    </row>
    <row r="354" spans="1:9" x14ac:dyDescent="0.25">
      <c r="A354" t="s">
        <v>21</v>
      </c>
      <c r="B354">
        <v>2022</v>
      </c>
      <c r="C354" t="s">
        <v>40</v>
      </c>
      <c r="D354">
        <v>5</v>
      </c>
      <c r="E354">
        <v>0.50150451350000003</v>
      </c>
      <c r="F354">
        <v>1.6474742182</v>
      </c>
      <c r="G354">
        <v>0.20339939570000001</v>
      </c>
      <c r="H354">
        <v>3.0915490405999999</v>
      </c>
      <c r="I354" t="str">
        <f>_xlfn.CONCAT("(",ROUND(d_age_data[[#This Row],[crude_Rate_CIL]],1),"-",ROUND(d_age_data[[#This Row],[crude_Rate_CIU]],1),")")</f>
        <v>(0.2-3.1)</v>
      </c>
    </row>
    <row r="355" spans="1:9" x14ac:dyDescent="0.25">
      <c r="A355" t="s">
        <v>13</v>
      </c>
      <c r="B355">
        <v>2022</v>
      </c>
      <c r="C355" t="s">
        <v>40</v>
      </c>
      <c r="D355">
        <v>1</v>
      </c>
      <c r="E355">
        <v>0.1003009027</v>
      </c>
      <c r="F355">
        <v>0.32949484359999998</v>
      </c>
      <c r="G355">
        <v>0</v>
      </c>
      <c r="H355">
        <v>0.97530473719999999</v>
      </c>
      <c r="I355" t="str">
        <f>_xlfn.CONCAT("(",ROUND(d_age_data[[#This Row],[crude_Rate_CIL]],1),"-",ROUND(d_age_data[[#This Row],[crude_Rate_CIU]],1),")")</f>
        <v>(0-1)</v>
      </c>
    </row>
    <row r="356" spans="1:9" x14ac:dyDescent="0.25">
      <c r="A356" t="s">
        <v>16</v>
      </c>
      <c r="B356">
        <v>2022</v>
      </c>
      <c r="C356" t="s">
        <v>40</v>
      </c>
      <c r="D356">
        <v>3</v>
      </c>
      <c r="E356">
        <v>0.30090270810000003</v>
      </c>
      <c r="F356">
        <v>0.98848453089999999</v>
      </c>
      <c r="G356">
        <v>0</v>
      </c>
      <c r="H356">
        <v>2.1070600785</v>
      </c>
      <c r="I356" t="str">
        <f>_xlfn.CONCAT("(",ROUND(d_age_data[[#This Row],[crude_Rate_CIL]],1),"-",ROUND(d_age_data[[#This Row],[crude_Rate_CIU]],1),")")</f>
        <v>(0-2.1)</v>
      </c>
    </row>
    <row r="357" spans="1:9" x14ac:dyDescent="0.25">
      <c r="A357" t="s">
        <v>10</v>
      </c>
      <c r="B357">
        <v>2022</v>
      </c>
      <c r="C357" t="s">
        <v>40</v>
      </c>
      <c r="D357">
        <v>8</v>
      </c>
      <c r="E357">
        <v>0.80240722170000001</v>
      </c>
      <c r="F357">
        <v>2.6359587490999998</v>
      </c>
      <c r="G357">
        <v>0.80933252879999995</v>
      </c>
      <c r="H357">
        <v>4.4625849693999999</v>
      </c>
      <c r="I357" t="str">
        <f>_xlfn.CONCAT("(",ROUND(d_age_data[[#This Row],[crude_Rate_CIL]],1),"-",ROUND(d_age_data[[#This Row],[crude_Rate_CIU]],1),")")</f>
        <v>(0.8-4.5)</v>
      </c>
    </row>
    <row r="358" spans="1:9" x14ac:dyDescent="0.25">
      <c r="A358" t="s">
        <v>14</v>
      </c>
      <c r="B358">
        <v>2022</v>
      </c>
      <c r="C358" t="s">
        <v>40</v>
      </c>
      <c r="D358">
        <v>5</v>
      </c>
      <c r="E358">
        <v>0.50150451350000003</v>
      </c>
      <c r="F358">
        <v>1.6474742182</v>
      </c>
      <c r="G358">
        <v>0.20339939570000001</v>
      </c>
      <c r="H358">
        <v>3.0915490405999999</v>
      </c>
      <c r="I358" t="str">
        <f>_xlfn.CONCAT("(",ROUND(d_age_data[[#This Row],[crude_Rate_CIL]],1),"-",ROUND(d_age_data[[#This Row],[crude_Rate_CIU]],1),")")</f>
        <v>(0.2-3.1)</v>
      </c>
    </row>
    <row r="359" spans="1:9" x14ac:dyDescent="0.25">
      <c r="A359" t="s">
        <v>18</v>
      </c>
      <c r="B359">
        <v>2022</v>
      </c>
      <c r="C359" t="s">
        <v>40</v>
      </c>
      <c r="D359">
        <v>7</v>
      </c>
      <c r="E359">
        <v>0.70210631899999998</v>
      </c>
      <c r="F359">
        <v>2.3064639053999998</v>
      </c>
      <c r="G359">
        <v>0.59781153300000001</v>
      </c>
      <c r="H359">
        <v>4.0151162778999998</v>
      </c>
      <c r="I359" t="str">
        <f>_xlfn.CONCAT("(",ROUND(d_age_data[[#This Row],[crude_Rate_CIL]],1),"-",ROUND(d_age_data[[#This Row],[crude_Rate_CIU]],1),")")</f>
        <v>(0.6-4)</v>
      </c>
    </row>
    <row r="360" spans="1:9" x14ac:dyDescent="0.25">
      <c r="A360" t="s">
        <v>17</v>
      </c>
      <c r="B360">
        <v>2022</v>
      </c>
      <c r="C360" t="s">
        <v>41</v>
      </c>
      <c r="D360">
        <v>2</v>
      </c>
      <c r="E360">
        <v>0.2006018054</v>
      </c>
      <c r="F360">
        <v>1.2989691173</v>
      </c>
      <c r="G360">
        <v>0</v>
      </c>
      <c r="H360">
        <v>3.0992484652000001</v>
      </c>
      <c r="I360" t="str">
        <f>_xlfn.CONCAT("(",ROUND(d_age_data[[#This Row],[crude_Rate_CIL]],1),"-",ROUND(d_age_data[[#This Row],[crude_Rate_CIU]],1),")")</f>
        <v>(0-3.1)</v>
      </c>
    </row>
    <row r="361" spans="1:9" x14ac:dyDescent="0.25">
      <c r="A361" t="s">
        <v>22</v>
      </c>
      <c r="B361">
        <v>2022</v>
      </c>
      <c r="C361" t="s">
        <v>41</v>
      </c>
      <c r="D361">
        <v>2</v>
      </c>
      <c r="E361">
        <v>0.2006018054</v>
      </c>
      <c r="F361">
        <v>1.2989691173</v>
      </c>
      <c r="G361">
        <v>0</v>
      </c>
      <c r="H361">
        <v>3.0992484652000001</v>
      </c>
      <c r="I361" t="str">
        <f>_xlfn.CONCAT("(",ROUND(d_age_data[[#This Row],[crude_Rate_CIL]],1),"-",ROUND(d_age_data[[#This Row],[crude_Rate_CIU]],1),")")</f>
        <v>(0-3.1)</v>
      </c>
    </row>
    <row r="362" spans="1:9" x14ac:dyDescent="0.25">
      <c r="A362" t="s">
        <v>21</v>
      </c>
      <c r="B362">
        <v>2022</v>
      </c>
      <c r="C362" t="s">
        <v>41</v>
      </c>
      <c r="D362">
        <v>4</v>
      </c>
      <c r="E362">
        <v>0.4012036108</v>
      </c>
      <c r="F362">
        <v>2.5979382346</v>
      </c>
      <c r="G362">
        <v>5.19587647E-2</v>
      </c>
      <c r="H362">
        <v>5.1439177044999997</v>
      </c>
      <c r="I362" t="str">
        <f>_xlfn.CONCAT("(",ROUND(d_age_data[[#This Row],[crude_Rate_CIL]],1),"-",ROUND(d_age_data[[#This Row],[crude_Rate_CIU]],1),")")</f>
        <v>(0.1-5.1)</v>
      </c>
    </row>
    <row r="363" spans="1:9" x14ac:dyDescent="0.25">
      <c r="A363" t="s">
        <v>16</v>
      </c>
      <c r="B363">
        <v>2022</v>
      </c>
      <c r="C363" t="s">
        <v>41</v>
      </c>
      <c r="D363">
        <v>2</v>
      </c>
      <c r="E363">
        <v>0.2006018054</v>
      </c>
      <c r="F363">
        <v>1.2989691173</v>
      </c>
      <c r="G363">
        <v>0</v>
      </c>
      <c r="H363">
        <v>3.0992484652000001</v>
      </c>
      <c r="I363" t="str">
        <f>_xlfn.CONCAT("(",ROUND(d_age_data[[#This Row],[crude_Rate_CIL]],1),"-",ROUND(d_age_data[[#This Row],[crude_Rate_CIU]],1),")")</f>
        <v>(0-3.1)</v>
      </c>
    </row>
    <row r="364" spans="1:9" x14ac:dyDescent="0.25">
      <c r="A364" t="s">
        <v>10</v>
      </c>
      <c r="B364">
        <v>2022</v>
      </c>
      <c r="C364" t="s">
        <v>41</v>
      </c>
      <c r="D364">
        <v>5</v>
      </c>
      <c r="E364">
        <v>0.50150451350000003</v>
      </c>
      <c r="F364">
        <v>3.2474227933000002</v>
      </c>
      <c r="G364">
        <v>0.40093121120000003</v>
      </c>
      <c r="H364">
        <v>6.0939143752999998</v>
      </c>
      <c r="I364" t="str">
        <f>_xlfn.CONCAT("(",ROUND(d_age_data[[#This Row],[crude_Rate_CIL]],1),"-",ROUND(d_age_data[[#This Row],[crude_Rate_CIU]],1),")")</f>
        <v>(0.4-6.1)</v>
      </c>
    </row>
    <row r="365" spans="1:9" x14ac:dyDescent="0.25">
      <c r="A365" t="s">
        <v>14</v>
      </c>
      <c r="B365">
        <v>2022</v>
      </c>
      <c r="C365" t="s">
        <v>41</v>
      </c>
      <c r="D365">
        <v>1</v>
      </c>
      <c r="E365">
        <v>0.1003009027</v>
      </c>
      <c r="F365">
        <v>0.64948455869999999</v>
      </c>
      <c r="G365">
        <v>0</v>
      </c>
      <c r="H365">
        <v>1.9224742936000001</v>
      </c>
      <c r="I365" t="str">
        <f>_xlfn.CONCAT("(",ROUND(d_age_data[[#This Row],[crude_Rate_CIL]],1),"-",ROUND(d_age_data[[#This Row],[crude_Rate_CIU]],1),")")</f>
        <v>(0-1.9)</v>
      </c>
    </row>
    <row r="366" spans="1:9" x14ac:dyDescent="0.25">
      <c r="A366" t="s">
        <v>18</v>
      </c>
      <c r="B366">
        <v>2022</v>
      </c>
      <c r="C366" t="s">
        <v>41</v>
      </c>
      <c r="D366">
        <v>2</v>
      </c>
      <c r="E366">
        <v>0.2006018054</v>
      </c>
      <c r="F366">
        <v>1.2989691173</v>
      </c>
      <c r="G366">
        <v>0</v>
      </c>
      <c r="H366">
        <v>3.0992484652000001</v>
      </c>
      <c r="I366" t="str">
        <f>_xlfn.CONCAT("(",ROUND(d_age_data[[#This Row],[crude_Rate_CIL]],1),"-",ROUND(d_age_data[[#This Row],[crude_Rate_CIU]],1),")")</f>
        <v>(0-3.1)</v>
      </c>
    </row>
    <row r="367" spans="1:9" x14ac:dyDescent="0.25">
      <c r="A367" t="s">
        <v>17</v>
      </c>
      <c r="B367">
        <v>2022</v>
      </c>
      <c r="C367" t="s">
        <v>42</v>
      </c>
      <c r="D367">
        <v>2</v>
      </c>
      <c r="E367">
        <v>0.2006018054</v>
      </c>
      <c r="F367">
        <v>4.3945505430000003</v>
      </c>
      <c r="G367">
        <v>0</v>
      </c>
      <c r="H367">
        <v>10.485086861999999</v>
      </c>
      <c r="I367" t="str">
        <f>_xlfn.CONCAT("(",ROUND(d_age_data[[#This Row],[crude_Rate_CIL]],1),"-",ROUND(d_age_data[[#This Row],[crude_Rate_CIU]],1),")")</f>
        <v>(0-10.5)</v>
      </c>
    </row>
    <row r="368" spans="1:9" x14ac:dyDescent="0.25">
      <c r="A368" t="s">
        <v>21</v>
      </c>
      <c r="B368">
        <v>2022</v>
      </c>
      <c r="C368" t="s">
        <v>42</v>
      </c>
      <c r="D368">
        <v>2</v>
      </c>
      <c r="E368">
        <v>0.2006018054</v>
      </c>
      <c r="F368">
        <v>4.3945505430000003</v>
      </c>
      <c r="G368">
        <v>0</v>
      </c>
      <c r="H368">
        <v>10.485086861999999</v>
      </c>
      <c r="I368" t="str">
        <f>_xlfn.CONCAT("(",ROUND(d_age_data[[#This Row],[crude_Rate_CIL]],1),"-",ROUND(d_age_data[[#This Row],[crude_Rate_CIU]],1),")")</f>
        <v>(0-10.5)</v>
      </c>
    </row>
    <row r="369" spans="1:9" x14ac:dyDescent="0.25">
      <c r="A369" t="s">
        <v>16</v>
      </c>
      <c r="B369">
        <v>2022</v>
      </c>
      <c r="C369" t="s">
        <v>42</v>
      </c>
      <c r="D369">
        <v>2</v>
      </c>
      <c r="E369">
        <v>0.2006018054</v>
      </c>
      <c r="F369">
        <v>4.3945505430000003</v>
      </c>
      <c r="G369">
        <v>0</v>
      </c>
      <c r="H369">
        <v>10.485086861999999</v>
      </c>
      <c r="I369" t="str">
        <f>_xlfn.CONCAT("(",ROUND(d_age_data[[#This Row],[crude_Rate_CIL]],1),"-",ROUND(d_age_data[[#This Row],[crude_Rate_CIU]],1),")")</f>
        <v>(0-10.5)</v>
      </c>
    </row>
    <row r="370" spans="1:9" x14ac:dyDescent="0.25">
      <c r="A370" t="s">
        <v>20</v>
      </c>
      <c r="B370">
        <v>2022</v>
      </c>
      <c r="C370" t="s">
        <v>42</v>
      </c>
      <c r="D370">
        <v>1</v>
      </c>
      <c r="E370">
        <v>0.1003009027</v>
      </c>
      <c r="F370">
        <v>2.1972752715000001</v>
      </c>
      <c r="G370">
        <v>0</v>
      </c>
      <c r="H370">
        <v>6.5039348037</v>
      </c>
      <c r="I370" t="str">
        <f>_xlfn.CONCAT("(",ROUND(d_age_data[[#This Row],[crude_Rate_CIL]],1),"-",ROUND(d_age_data[[#This Row],[crude_Rate_CIU]],1),")")</f>
        <v>(0-6.5)</v>
      </c>
    </row>
    <row r="371" spans="1:9" x14ac:dyDescent="0.25">
      <c r="A371" t="s">
        <v>10</v>
      </c>
      <c r="B371">
        <v>2022</v>
      </c>
      <c r="C371" t="s">
        <v>42</v>
      </c>
      <c r="D371">
        <v>4</v>
      </c>
      <c r="E371">
        <v>0.4012036108</v>
      </c>
      <c r="F371">
        <v>8.7891010860000005</v>
      </c>
      <c r="G371">
        <v>0.17578202170000001</v>
      </c>
      <c r="H371">
        <v>17.402420150000001</v>
      </c>
      <c r="I371" t="str">
        <f>_xlfn.CONCAT("(",ROUND(d_age_data[[#This Row],[crude_Rate_CIL]],1),"-",ROUND(d_age_data[[#This Row],[crude_Rate_CIU]],1),")")</f>
        <v>(0.2-17.4)</v>
      </c>
    </row>
    <row r="372" spans="1:9" x14ac:dyDescent="0.25">
      <c r="A372" t="s">
        <v>18</v>
      </c>
      <c r="B372">
        <v>2022</v>
      </c>
      <c r="C372" t="s">
        <v>42</v>
      </c>
      <c r="D372">
        <v>1</v>
      </c>
      <c r="E372">
        <v>0.1003009027</v>
      </c>
      <c r="F372">
        <v>2.1972752715000001</v>
      </c>
      <c r="G372">
        <v>0</v>
      </c>
      <c r="H372">
        <v>6.5039348037</v>
      </c>
      <c r="I372" t="str">
        <f>_xlfn.CONCAT("(",ROUND(d_age_data[[#This Row],[crude_Rate_CIL]],1),"-",ROUND(d_age_data[[#This Row],[crude_Rate_CIU]],1),")")</f>
        <v>(0-6.5)</v>
      </c>
    </row>
  </sheetData>
  <pageMargins left="0.7" right="0.7" top="0.75" bottom="0.75" header="0.3" footer="0.3"/>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3DBE0-295B-4E23-87CB-E0F1833EEFDB}">
  <dimension ref="A1:A16"/>
  <sheetViews>
    <sheetView workbookViewId="0">
      <selection sqref="A1:A16"/>
    </sheetView>
  </sheetViews>
  <sheetFormatPr defaultRowHeight="15" x14ac:dyDescent="0.25"/>
  <cols>
    <col min="1" max="1" width="12.42578125" customWidth="1"/>
  </cols>
  <sheetData>
    <row r="1" spans="1:1" x14ac:dyDescent="0.25">
      <c r="A1" t="s">
        <v>3</v>
      </c>
    </row>
    <row r="2" spans="1:1" x14ac:dyDescent="0.25">
      <c r="A2" t="s">
        <v>9</v>
      </c>
    </row>
    <row r="3" spans="1:1" x14ac:dyDescent="0.25">
      <c r="A3" t="s">
        <v>10</v>
      </c>
    </row>
    <row r="4" spans="1:1" x14ac:dyDescent="0.25">
      <c r="A4" t="s">
        <v>11</v>
      </c>
    </row>
    <row r="5" spans="1:1" x14ac:dyDescent="0.25">
      <c r="A5" t="s">
        <v>12</v>
      </c>
    </row>
    <row r="6" spans="1:1" x14ac:dyDescent="0.25">
      <c r="A6" t="s">
        <v>13</v>
      </c>
    </row>
    <row r="7" spans="1:1" x14ac:dyDescent="0.25">
      <c r="A7" t="s">
        <v>14</v>
      </c>
    </row>
    <row r="8" spans="1:1" x14ac:dyDescent="0.25">
      <c r="A8" t="s">
        <v>15</v>
      </c>
    </row>
    <row r="9" spans="1:1" x14ac:dyDescent="0.25">
      <c r="A9" t="s">
        <v>16</v>
      </c>
    </row>
    <row r="10" spans="1:1" x14ac:dyDescent="0.25">
      <c r="A10" t="s">
        <v>17</v>
      </c>
    </row>
    <row r="11" spans="1:1" x14ac:dyDescent="0.25">
      <c r="A11" t="s">
        <v>18</v>
      </c>
    </row>
    <row r="12" spans="1:1" x14ac:dyDescent="0.25">
      <c r="A12" t="s">
        <v>19</v>
      </c>
    </row>
    <row r="13" spans="1:1" x14ac:dyDescent="0.25">
      <c r="A13" t="s">
        <v>20</v>
      </c>
    </row>
    <row r="14" spans="1:1" x14ac:dyDescent="0.25">
      <c r="A14" t="s">
        <v>21</v>
      </c>
    </row>
    <row r="15" spans="1:1" x14ac:dyDescent="0.25">
      <c r="A15" t="s">
        <v>22</v>
      </c>
    </row>
    <row r="16" spans="1:1" x14ac:dyDescent="0.25">
      <c r="A16" t="s">
        <v>23</v>
      </c>
    </row>
  </sheetData>
  <pageMargins left="0.7" right="0.7" top="0.75" bottom="0.75" header="0.3" footer="0.3"/>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1"/>
  <dimension ref="A2:I472"/>
  <sheetViews>
    <sheetView workbookViewId="0">
      <selection activeCell="H9" sqref="H9"/>
    </sheetView>
  </sheetViews>
  <sheetFormatPr defaultRowHeight="15" x14ac:dyDescent="0.25"/>
  <cols>
    <col min="1" max="1" width="11.140625" customWidth="1"/>
    <col min="2" max="2" width="12.42578125" customWidth="1"/>
    <col min="4" max="4" width="11.28515625" customWidth="1"/>
    <col min="5" max="5" width="15.42578125" customWidth="1"/>
    <col min="6" max="6" width="14.7109375" customWidth="1"/>
    <col min="7" max="7" width="14.5703125" customWidth="1"/>
    <col min="8" max="8" width="11.28515625" bestFit="1" customWidth="1"/>
  </cols>
  <sheetData>
    <row r="2" spans="1:8" x14ac:dyDescent="0.25">
      <c r="A2" t="s">
        <v>2</v>
      </c>
      <c r="B2" t="s">
        <v>3</v>
      </c>
      <c r="C2" t="s">
        <v>4</v>
      </c>
      <c r="D2" t="s">
        <v>5</v>
      </c>
      <c r="E2" t="s">
        <v>6</v>
      </c>
      <c r="F2" t="s">
        <v>7</v>
      </c>
      <c r="G2" t="s">
        <v>8</v>
      </c>
      <c r="H2" t="s">
        <v>45</v>
      </c>
    </row>
    <row r="3" spans="1:8" x14ac:dyDescent="0.25">
      <c r="A3">
        <v>2010</v>
      </c>
      <c r="B3" t="s">
        <v>9</v>
      </c>
      <c r="C3">
        <v>54</v>
      </c>
      <c r="D3">
        <v>1405661.2304</v>
      </c>
      <c r="E3">
        <v>1.8512578188</v>
      </c>
      <c r="F3">
        <v>1.3574862301999999</v>
      </c>
      <c r="G3">
        <v>2.3450294074000002</v>
      </c>
      <c r="H3" t="str">
        <f>_xlfn.CONCAT("(",ROUND(Tum_Year_AA[[#This Row],[ageadj_CI_Lo]],1),"-",ROUND(Tum_Year_AA[[#This Row],[ageadj_CI_Hi]],1),")")</f>
        <v>(1.4-2.3)</v>
      </c>
    </row>
    <row r="4" spans="1:8" x14ac:dyDescent="0.25">
      <c r="A4">
        <v>2010</v>
      </c>
      <c r="B4" t="s">
        <v>10</v>
      </c>
      <c r="C4">
        <v>41</v>
      </c>
      <c r="D4">
        <v>1783214.0245000001</v>
      </c>
      <c r="E4">
        <v>1.4237954501000001</v>
      </c>
      <c r="F4">
        <v>0.98797084660000001</v>
      </c>
      <c r="G4">
        <v>1.8596200536</v>
      </c>
      <c r="H4" t="str">
        <f>_xlfn.CONCAT("(",ROUND(Tum_Year_AA[[#This Row],[ageadj_CI_Lo]],1),"-",ROUND(Tum_Year_AA[[#This Row],[ageadj_CI_Hi]],1),")")</f>
        <v>(1-1.9)</v>
      </c>
    </row>
    <row r="5" spans="1:8" x14ac:dyDescent="0.25">
      <c r="A5">
        <v>2010</v>
      </c>
      <c r="B5" t="s">
        <v>11</v>
      </c>
      <c r="C5">
        <v>8</v>
      </c>
      <c r="D5">
        <v>985923.26006</v>
      </c>
      <c r="E5">
        <v>0.27542416409999998</v>
      </c>
      <c r="F5">
        <v>8.4564955799999994E-2</v>
      </c>
      <c r="G5">
        <v>0.4662833723</v>
      </c>
      <c r="H5" t="str">
        <f>_xlfn.CONCAT("(",ROUND(Tum_Year_AA[[#This Row],[ageadj_CI_Lo]],1),"-",ROUND(Tum_Year_AA[[#This Row],[ageadj_CI_Hi]],1),")")</f>
        <v>(0.1-0.5)</v>
      </c>
    </row>
    <row r="6" spans="1:8" x14ac:dyDescent="0.25">
      <c r="A6">
        <v>2010</v>
      </c>
      <c r="B6" t="s">
        <v>12</v>
      </c>
      <c r="C6">
        <v>11</v>
      </c>
      <c r="D6">
        <v>613756.99887999997</v>
      </c>
      <c r="E6">
        <v>0.34274869429999999</v>
      </c>
      <c r="F6">
        <v>0.14019715969999999</v>
      </c>
      <c r="G6">
        <v>0.54530022879999995</v>
      </c>
      <c r="H6" t="str">
        <f>_xlfn.CONCAT("(",ROUND(Tum_Year_AA[[#This Row],[ageadj_CI_Lo]],1),"-",ROUND(Tum_Year_AA[[#This Row],[ageadj_CI_Hi]],1),")")</f>
        <v>(0.1-0.5)</v>
      </c>
    </row>
    <row r="7" spans="1:8" x14ac:dyDescent="0.25">
      <c r="A7">
        <v>2010</v>
      </c>
      <c r="B7" t="s">
        <v>13</v>
      </c>
      <c r="C7">
        <v>10</v>
      </c>
      <c r="D7">
        <v>1405661.2304</v>
      </c>
      <c r="E7">
        <v>0.37385913859999997</v>
      </c>
      <c r="F7">
        <v>0.1421388438</v>
      </c>
      <c r="G7">
        <v>0.60557943339999998</v>
      </c>
      <c r="H7" t="str">
        <f>_xlfn.CONCAT("(",ROUND(Tum_Year_AA[[#This Row],[ageadj_CI_Lo]],1),"-",ROUND(Tum_Year_AA[[#This Row],[ageadj_CI_Hi]],1),")")</f>
        <v>(0.1-0.6)</v>
      </c>
    </row>
    <row r="8" spans="1:8" x14ac:dyDescent="0.25">
      <c r="A8">
        <v>2010</v>
      </c>
      <c r="B8" t="s">
        <v>14</v>
      </c>
      <c r="C8">
        <v>6</v>
      </c>
      <c r="D8">
        <v>985923.26006</v>
      </c>
      <c r="E8">
        <v>0.20296515100000001</v>
      </c>
      <c r="F8">
        <v>4.0559206200000003E-2</v>
      </c>
      <c r="G8">
        <v>0.36537109579999999</v>
      </c>
      <c r="H8" t="str">
        <f>_xlfn.CONCAT("(",ROUND(Tum_Year_AA[[#This Row],[ageadj_CI_Lo]],1),"-",ROUND(Tum_Year_AA[[#This Row],[ageadj_CI_Hi]],1),")")</f>
        <v>(0-0.4)</v>
      </c>
    </row>
    <row r="9" spans="1:8" x14ac:dyDescent="0.25">
      <c r="A9">
        <v>2010</v>
      </c>
      <c r="B9" t="s">
        <v>15</v>
      </c>
      <c r="C9">
        <v>41</v>
      </c>
      <c r="D9">
        <v>2114833.7209999999</v>
      </c>
      <c r="E9">
        <v>1.4734703855</v>
      </c>
      <c r="F9">
        <v>1.0224402558000001</v>
      </c>
      <c r="G9">
        <v>1.9245005153000001</v>
      </c>
      <c r="H9" t="str">
        <f>_xlfn.CONCAT("(",ROUND(Tum_Year_AA[[#This Row],[ageadj_CI_Lo]],1),"-",ROUND(Tum_Year_AA[[#This Row],[ageadj_CI_Hi]],1),")")</f>
        <v>(1-1.9)</v>
      </c>
    </row>
    <row r="10" spans="1:8" x14ac:dyDescent="0.25">
      <c r="A10">
        <v>2010</v>
      </c>
      <c r="B10" t="s">
        <v>16</v>
      </c>
      <c r="C10">
        <v>6</v>
      </c>
      <c r="D10">
        <v>905819.94062000001</v>
      </c>
      <c r="E10">
        <v>0.19370888119999999</v>
      </c>
      <c r="F10">
        <v>3.8709494800000001E-2</v>
      </c>
      <c r="G10">
        <v>0.34870826770000002</v>
      </c>
      <c r="H10" t="str">
        <f>_xlfn.CONCAT("(",ROUND(Tum_Year_AA[[#This Row],[ageadj_CI_Lo]],1),"-",ROUND(Tum_Year_AA[[#This Row],[ageadj_CI_Hi]],1),")")</f>
        <v>(0-0.3)</v>
      </c>
    </row>
    <row r="11" spans="1:8" x14ac:dyDescent="0.25">
      <c r="A11">
        <v>2010</v>
      </c>
      <c r="B11" t="s">
        <v>17</v>
      </c>
      <c r="C11">
        <v>61</v>
      </c>
      <c r="D11">
        <v>1783214.0245000001</v>
      </c>
      <c r="E11">
        <v>2.0782391508</v>
      </c>
      <c r="F11">
        <v>1.5567002878</v>
      </c>
      <c r="G11">
        <v>2.5997780138</v>
      </c>
      <c r="H11" t="str">
        <f>_xlfn.CONCAT("(",ROUND(Tum_Year_AA[[#This Row],[ageadj_CI_Lo]],1),"-",ROUND(Tum_Year_AA[[#This Row],[ageadj_CI_Hi]],1),")")</f>
        <v>(1.6-2.6)</v>
      </c>
    </row>
    <row r="12" spans="1:8" x14ac:dyDescent="0.25">
      <c r="A12">
        <v>2010</v>
      </c>
      <c r="B12" t="s">
        <v>18</v>
      </c>
      <c r="C12">
        <v>21</v>
      </c>
      <c r="D12">
        <v>1405661.2304</v>
      </c>
      <c r="E12">
        <v>0.69717426260000004</v>
      </c>
      <c r="F12">
        <v>0.39898790499999998</v>
      </c>
      <c r="G12">
        <v>0.99536062010000004</v>
      </c>
      <c r="H12" t="str">
        <f>_xlfn.CONCAT("(",ROUND(Tum_Year_AA[[#This Row],[ageadj_CI_Lo]],1),"-",ROUND(Tum_Year_AA[[#This Row],[ageadj_CI_Hi]],1),")")</f>
        <v>(0.4-1)</v>
      </c>
    </row>
    <row r="13" spans="1:8" x14ac:dyDescent="0.25">
      <c r="A13">
        <v>2010</v>
      </c>
      <c r="B13" t="s">
        <v>19</v>
      </c>
      <c r="C13">
        <v>6</v>
      </c>
      <c r="D13">
        <v>613756.99887999997</v>
      </c>
      <c r="E13">
        <v>0.20244344659999999</v>
      </c>
      <c r="F13">
        <v>4.0454952299999999E-2</v>
      </c>
      <c r="G13">
        <v>0.36443194099999998</v>
      </c>
      <c r="H13" t="str">
        <f>_xlfn.CONCAT("(",ROUND(Tum_Year_AA[[#This Row],[ageadj_CI_Lo]],1),"-",ROUND(Tum_Year_AA[[#This Row],[ageadj_CI_Hi]],1),")")</f>
        <v>(0-0.4)</v>
      </c>
    </row>
    <row r="14" spans="1:8" x14ac:dyDescent="0.25">
      <c r="A14">
        <v>2010</v>
      </c>
      <c r="B14" t="s">
        <v>20</v>
      </c>
      <c r="C14">
        <v>12</v>
      </c>
      <c r="D14">
        <v>613756.99887999997</v>
      </c>
      <c r="E14">
        <v>0.41602378470000001</v>
      </c>
      <c r="F14">
        <v>0.1806361695</v>
      </c>
      <c r="G14">
        <v>0.65141139979999996</v>
      </c>
      <c r="H14" t="str">
        <f>_xlfn.CONCAT("(",ROUND(Tum_Year_AA[[#This Row],[ageadj_CI_Lo]],1),"-",ROUND(Tum_Year_AA[[#This Row],[ageadj_CI_Hi]],1),")")</f>
        <v>(0.2-0.7)</v>
      </c>
    </row>
    <row r="15" spans="1:8" x14ac:dyDescent="0.25">
      <c r="A15">
        <v>2010</v>
      </c>
      <c r="B15" t="s">
        <v>21</v>
      </c>
      <c r="C15">
        <v>4</v>
      </c>
      <c r="D15">
        <v>518032.17598</v>
      </c>
      <c r="E15">
        <v>0.11606757450000001</v>
      </c>
      <c r="F15">
        <v>2.3213514999999999E-3</v>
      </c>
      <c r="G15">
        <v>0.2298137975</v>
      </c>
      <c r="H15" t="str">
        <f>_xlfn.CONCAT("(",ROUND(Tum_Year_AA[[#This Row],[ageadj_CI_Lo]],1),"-",ROUND(Tum_Year_AA[[#This Row],[ageadj_CI_Hi]],1),")")</f>
        <v>(0-0.2)</v>
      </c>
    </row>
    <row r="16" spans="1:8" x14ac:dyDescent="0.25">
      <c r="A16">
        <v>2010</v>
      </c>
      <c r="B16" t="s">
        <v>22</v>
      </c>
      <c r="C16">
        <v>23</v>
      </c>
      <c r="D16">
        <v>1395426.2598000001</v>
      </c>
      <c r="E16">
        <v>0.83801598300000002</v>
      </c>
      <c r="F16">
        <v>0.49552869620000001</v>
      </c>
      <c r="G16">
        <v>1.1805032699</v>
      </c>
      <c r="H16" t="str">
        <f>_xlfn.CONCAT("(",ROUND(Tum_Year_AA[[#This Row],[ageadj_CI_Lo]],1),"-",ROUND(Tum_Year_AA[[#This Row],[ageadj_CI_Hi]],1),")")</f>
        <v>(0.5-1.2)</v>
      </c>
    </row>
    <row r="17" spans="1:8" x14ac:dyDescent="0.25">
      <c r="A17">
        <v>2010</v>
      </c>
      <c r="B17" t="s">
        <v>23</v>
      </c>
      <c r="C17">
        <v>36</v>
      </c>
      <c r="D17">
        <v>1783214.0245000001</v>
      </c>
      <c r="E17">
        <v>1.2863559097999999</v>
      </c>
      <c r="F17">
        <v>0.86614631259999997</v>
      </c>
      <c r="G17">
        <v>1.7065655071000001</v>
      </c>
      <c r="H17" t="str">
        <f>_xlfn.CONCAT("(",ROUND(Tum_Year_AA[[#This Row],[ageadj_CI_Lo]],1),"-",ROUND(Tum_Year_AA[[#This Row],[ageadj_CI_Hi]],1),")")</f>
        <v>(0.9-1.7)</v>
      </c>
    </row>
    <row r="18" spans="1:8" x14ac:dyDescent="0.25">
      <c r="A18">
        <v>2011</v>
      </c>
      <c r="B18" t="s">
        <v>9</v>
      </c>
      <c r="C18">
        <v>65</v>
      </c>
      <c r="D18">
        <v>1390384.7010999999</v>
      </c>
      <c r="E18">
        <v>2.110800105</v>
      </c>
      <c r="F18">
        <v>1.5976475446</v>
      </c>
      <c r="G18">
        <v>2.6239526653</v>
      </c>
      <c r="H18" t="str">
        <f>_xlfn.CONCAT("(",ROUND(Tum_Year_AA[[#This Row],[ageadj_CI_Lo]],1),"-",ROUND(Tum_Year_AA[[#This Row],[ageadj_CI_Hi]],1),")")</f>
        <v>(1.6-2.6)</v>
      </c>
    </row>
    <row r="19" spans="1:8" x14ac:dyDescent="0.25">
      <c r="A19">
        <v>2011</v>
      </c>
      <c r="B19" t="s">
        <v>10</v>
      </c>
      <c r="C19">
        <v>56</v>
      </c>
      <c r="D19">
        <v>1788018.6253</v>
      </c>
      <c r="E19">
        <v>1.9143755208</v>
      </c>
      <c r="F19">
        <v>1.4129699092000001</v>
      </c>
      <c r="G19">
        <v>2.4157811322999998</v>
      </c>
      <c r="H19" t="str">
        <f>_xlfn.CONCAT("(",ROUND(Tum_Year_AA[[#This Row],[ageadj_CI_Lo]],1),"-",ROUND(Tum_Year_AA[[#This Row],[ageadj_CI_Hi]],1),")")</f>
        <v>(1.4-2.4)</v>
      </c>
    </row>
    <row r="20" spans="1:8" x14ac:dyDescent="0.25">
      <c r="A20">
        <v>2011</v>
      </c>
      <c r="B20" t="s">
        <v>11</v>
      </c>
      <c r="C20">
        <v>8</v>
      </c>
      <c r="D20">
        <v>718604.14278999995</v>
      </c>
      <c r="E20">
        <v>0.31072925950000002</v>
      </c>
      <c r="F20">
        <v>9.5404868300000001E-2</v>
      </c>
      <c r="G20">
        <v>0.52605365069999999</v>
      </c>
      <c r="H20" t="str">
        <f>_xlfn.CONCAT("(",ROUND(Tum_Year_AA[[#This Row],[ageadj_CI_Lo]],1),"-",ROUND(Tum_Year_AA[[#This Row],[ageadj_CI_Hi]],1),")")</f>
        <v>(0.1-0.5)</v>
      </c>
    </row>
    <row r="21" spans="1:8" x14ac:dyDescent="0.25">
      <c r="A21">
        <v>2011</v>
      </c>
      <c r="B21" t="s">
        <v>12</v>
      </c>
      <c r="C21">
        <v>12</v>
      </c>
      <c r="D21">
        <v>1003315.6025</v>
      </c>
      <c r="E21">
        <v>0.43136722100000002</v>
      </c>
      <c r="F21">
        <v>0.18729823949999999</v>
      </c>
      <c r="G21">
        <v>0.67543620260000004</v>
      </c>
      <c r="H21" t="str">
        <f>_xlfn.CONCAT("(",ROUND(Tum_Year_AA[[#This Row],[ageadj_CI_Lo]],1),"-",ROUND(Tum_Year_AA[[#This Row],[ageadj_CI_Hi]],1),")")</f>
        <v>(0.2-0.7)</v>
      </c>
    </row>
    <row r="22" spans="1:8" x14ac:dyDescent="0.25">
      <c r="A22">
        <v>2011</v>
      </c>
      <c r="B22" t="s">
        <v>13</v>
      </c>
      <c r="C22">
        <v>9</v>
      </c>
      <c r="D22">
        <v>718604.14278999995</v>
      </c>
      <c r="E22">
        <v>0.34831659840000001</v>
      </c>
      <c r="F22">
        <v>0.1207497541</v>
      </c>
      <c r="G22">
        <v>0.57588344270000003</v>
      </c>
      <c r="H22" t="str">
        <f>_xlfn.CONCAT("(",ROUND(Tum_Year_AA[[#This Row],[ageadj_CI_Lo]],1),"-",ROUND(Tum_Year_AA[[#This Row],[ageadj_CI_Hi]],1),")")</f>
        <v>(0.1-0.6)</v>
      </c>
    </row>
    <row r="23" spans="1:8" x14ac:dyDescent="0.25">
      <c r="A23">
        <v>2011</v>
      </c>
      <c r="B23" t="s">
        <v>14</v>
      </c>
      <c r="C23">
        <v>8</v>
      </c>
      <c r="D23">
        <v>936984.09256999998</v>
      </c>
      <c r="E23">
        <v>0.2808035338</v>
      </c>
      <c r="F23">
        <v>8.6216612499999998E-2</v>
      </c>
      <c r="G23">
        <v>0.4753904551</v>
      </c>
      <c r="H23" t="str">
        <f>_xlfn.CONCAT("(",ROUND(Tum_Year_AA[[#This Row],[ageadj_CI_Lo]],1),"-",ROUND(Tum_Year_AA[[#This Row],[ageadj_CI_Hi]],1),")")</f>
        <v>(0.1-0.5)</v>
      </c>
    </row>
    <row r="24" spans="1:8" x14ac:dyDescent="0.25">
      <c r="A24">
        <v>2011</v>
      </c>
      <c r="B24" t="s">
        <v>15</v>
      </c>
      <c r="C24">
        <v>42</v>
      </c>
      <c r="D24">
        <v>1798294.5732</v>
      </c>
      <c r="E24">
        <v>1.4679888615000001</v>
      </c>
      <c r="F24">
        <v>1.0240182873999999</v>
      </c>
      <c r="G24">
        <v>1.9119594356</v>
      </c>
      <c r="H24" t="str">
        <f>_xlfn.CONCAT("(",ROUND(Tum_Year_AA[[#This Row],[ageadj_CI_Lo]],1),"-",ROUND(Tum_Year_AA[[#This Row],[ageadj_CI_Hi]],1),")")</f>
        <v>(1-1.9)</v>
      </c>
    </row>
    <row r="25" spans="1:8" x14ac:dyDescent="0.25">
      <c r="A25">
        <v>2011</v>
      </c>
      <c r="B25" t="s">
        <v>16</v>
      </c>
      <c r="C25">
        <v>7</v>
      </c>
      <c r="D25">
        <v>663583.12457999995</v>
      </c>
      <c r="E25">
        <v>0.23585301210000001</v>
      </c>
      <c r="F25">
        <v>6.11306556E-2</v>
      </c>
      <c r="G25">
        <v>0.41057536859999999</v>
      </c>
      <c r="H25" t="str">
        <f>_xlfn.CONCAT("(",ROUND(Tum_Year_AA[[#This Row],[ageadj_CI_Lo]],1),"-",ROUND(Tum_Year_AA[[#This Row],[ageadj_CI_Hi]],1),")")</f>
        <v>(0.1-0.4)</v>
      </c>
    </row>
    <row r="26" spans="1:8" x14ac:dyDescent="0.25">
      <c r="A26">
        <v>2011</v>
      </c>
      <c r="B26" t="s">
        <v>17</v>
      </c>
      <c r="C26">
        <v>68</v>
      </c>
      <c r="D26">
        <v>2530745.8036000002</v>
      </c>
      <c r="E26">
        <v>2.1993202556</v>
      </c>
      <c r="F26">
        <v>1.6765750129999999</v>
      </c>
      <c r="G26">
        <v>2.7220654982000001</v>
      </c>
      <c r="H26" t="str">
        <f>_xlfn.CONCAT("(",ROUND(Tum_Year_AA[[#This Row],[ageadj_CI_Lo]],1),"-",ROUND(Tum_Year_AA[[#This Row],[ageadj_CI_Hi]],1),")")</f>
        <v>(1.7-2.7)</v>
      </c>
    </row>
    <row r="27" spans="1:8" x14ac:dyDescent="0.25">
      <c r="A27">
        <v>2011</v>
      </c>
      <c r="B27" t="s">
        <v>18</v>
      </c>
      <c r="C27">
        <v>17</v>
      </c>
      <c r="D27">
        <v>903567.89876999997</v>
      </c>
      <c r="E27">
        <v>0.5305162296</v>
      </c>
      <c r="F27">
        <v>0.2783248223</v>
      </c>
      <c r="G27">
        <v>0.7827076369</v>
      </c>
      <c r="H27" t="str">
        <f>_xlfn.CONCAT("(",ROUND(Tum_Year_AA[[#This Row],[ageadj_CI_Lo]],1),"-",ROUND(Tum_Year_AA[[#This Row],[ageadj_CI_Hi]],1),")")</f>
        <v>(0.3-0.8)</v>
      </c>
    </row>
    <row r="28" spans="1:8" x14ac:dyDescent="0.25">
      <c r="A28">
        <v>2011</v>
      </c>
      <c r="B28" t="s">
        <v>19</v>
      </c>
      <c r="C28">
        <v>5</v>
      </c>
      <c r="D28">
        <v>530419.22704999999</v>
      </c>
      <c r="E28">
        <v>0.14817054590000001</v>
      </c>
      <c r="F28">
        <v>1.8293336E-2</v>
      </c>
      <c r="G28">
        <v>0.27804775580000002</v>
      </c>
      <c r="H28" t="str">
        <f>_xlfn.CONCAT("(",ROUND(Tum_Year_AA[[#This Row],[ageadj_CI_Lo]],1),"-",ROUND(Tum_Year_AA[[#This Row],[ageadj_CI_Hi]],1),")")</f>
        <v>(0-0.3)</v>
      </c>
    </row>
    <row r="29" spans="1:8" x14ac:dyDescent="0.25">
      <c r="A29">
        <v>2011</v>
      </c>
      <c r="B29" t="s">
        <v>20</v>
      </c>
      <c r="C29">
        <v>10</v>
      </c>
      <c r="D29">
        <v>1003315.6025</v>
      </c>
      <c r="E29">
        <v>0.32159030729999999</v>
      </c>
      <c r="F29">
        <v>0.1222665698</v>
      </c>
      <c r="G29">
        <v>0.52091404490000004</v>
      </c>
      <c r="H29" t="str">
        <f>_xlfn.CONCAT("(",ROUND(Tum_Year_AA[[#This Row],[ageadj_CI_Lo]],1),"-",ROUND(Tum_Year_AA[[#This Row],[ageadj_CI_Hi]],1),")")</f>
        <v>(0.1-0.5)</v>
      </c>
    </row>
    <row r="30" spans="1:8" x14ac:dyDescent="0.25">
      <c r="A30">
        <v>2011</v>
      </c>
      <c r="B30" t="s">
        <v>21</v>
      </c>
      <c r="C30">
        <v>6</v>
      </c>
      <c r="D30">
        <v>630166.93076999998</v>
      </c>
      <c r="E30">
        <v>0.20697464190000001</v>
      </c>
      <c r="F30">
        <v>4.1360436200000003E-2</v>
      </c>
      <c r="G30">
        <v>0.37258884759999999</v>
      </c>
      <c r="H30" t="str">
        <f>_xlfn.CONCAT("(",ROUND(Tum_Year_AA[[#This Row],[ageadj_CI_Lo]],1),"-",ROUND(Tum_Year_AA[[#This Row],[ageadj_CI_Hi]],1),")")</f>
        <v>(0-0.4)</v>
      </c>
    </row>
    <row r="31" spans="1:8" x14ac:dyDescent="0.25">
      <c r="A31">
        <v>2011</v>
      </c>
      <c r="B31" t="s">
        <v>22</v>
      </c>
      <c r="C31">
        <v>27</v>
      </c>
      <c r="D31">
        <v>1943954.8115999999</v>
      </c>
      <c r="E31">
        <v>0.96355545620000005</v>
      </c>
      <c r="F31">
        <v>0.60010024159999997</v>
      </c>
      <c r="G31">
        <v>1.3270106709</v>
      </c>
      <c r="H31" t="str">
        <f>_xlfn.CONCAT("(",ROUND(Tum_Year_AA[[#This Row],[ageadj_CI_Lo]],1),"-",ROUND(Tum_Year_AA[[#This Row],[ageadj_CI_Hi]],1),")")</f>
        <v>(0.6-1.3)</v>
      </c>
    </row>
    <row r="32" spans="1:8" x14ac:dyDescent="0.25">
      <c r="A32">
        <v>2011</v>
      </c>
      <c r="B32" t="s">
        <v>23</v>
      </c>
      <c r="C32">
        <v>37</v>
      </c>
      <c r="D32">
        <v>1798294.5732</v>
      </c>
      <c r="E32">
        <v>1.2885468040000001</v>
      </c>
      <c r="F32">
        <v>0.87334865620000002</v>
      </c>
      <c r="G32">
        <v>1.7037449517000001</v>
      </c>
      <c r="H32" t="str">
        <f>_xlfn.CONCAT("(",ROUND(Tum_Year_AA[[#This Row],[ageadj_CI_Lo]],1),"-",ROUND(Tum_Year_AA[[#This Row],[ageadj_CI_Hi]],1),")")</f>
        <v>(0.9-1.7)</v>
      </c>
    </row>
    <row r="33" spans="1:8" x14ac:dyDescent="0.25">
      <c r="A33">
        <v>2012</v>
      </c>
      <c r="B33" t="s">
        <v>9</v>
      </c>
      <c r="C33">
        <v>61</v>
      </c>
      <c r="D33">
        <v>1413143.5803</v>
      </c>
      <c r="E33">
        <v>1.9287526901000001</v>
      </c>
      <c r="F33">
        <v>1.444727796</v>
      </c>
      <c r="G33">
        <v>2.4127775843000001</v>
      </c>
      <c r="H33" t="str">
        <f>_xlfn.CONCAT("(",ROUND(Tum_Year_AA[[#This Row],[ageadj_CI_Lo]],1),"-",ROUND(Tum_Year_AA[[#This Row],[ageadj_CI_Hi]],1),")")</f>
        <v>(1.4-2.4)</v>
      </c>
    </row>
    <row r="34" spans="1:8" x14ac:dyDescent="0.25">
      <c r="A34">
        <v>2012</v>
      </c>
      <c r="B34" t="s">
        <v>10</v>
      </c>
      <c r="C34">
        <v>44</v>
      </c>
      <c r="D34">
        <v>1786126.1421000001</v>
      </c>
      <c r="E34">
        <v>1.4507703072</v>
      </c>
      <c r="F34">
        <v>1.0220950753</v>
      </c>
      <c r="G34">
        <v>1.8794455391</v>
      </c>
      <c r="H34" t="str">
        <f>_xlfn.CONCAT("(",ROUND(Tum_Year_AA[[#This Row],[ageadj_CI_Lo]],1),"-",ROUND(Tum_Year_AA[[#This Row],[ageadj_CI_Hi]],1),")")</f>
        <v>(1-1.9)</v>
      </c>
    </row>
    <row r="35" spans="1:8" x14ac:dyDescent="0.25">
      <c r="A35">
        <v>2012</v>
      </c>
      <c r="B35" t="s">
        <v>11</v>
      </c>
      <c r="C35">
        <v>9</v>
      </c>
      <c r="D35">
        <v>988014.83406999998</v>
      </c>
      <c r="E35">
        <v>0.29120315959999998</v>
      </c>
      <c r="F35">
        <v>0.1009504287</v>
      </c>
      <c r="G35">
        <v>0.48145589059999999</v>
      </c>
      <c r="H35" t="str">
        <f>_xlfn.CONCAT("(",ROUND(Tum_Year_AA[[#This Row],[ageadj_CI_Lo]],1),"-",ROUND(Tum_Year_AA[[#This Row],[ageadj_CI_Hi]],1),")")</f>
        <v>(0.1-0.5)</v>
      </c>
    </row>
    <row r="36" spans="1:8" x14ac:dyDescent="0.25">
      <c r="A36">
        <v>2012</v>
      </c>
      <c r="B36" t="s">
        <v>12</v>
      </c>
      <c r="C36">
        <v>13</v>
      </c>
      <c r="D36">
        <v>921659.20053999999</v>
      </c>
      <c r="E36">
        <v>0.37542472929999998</v>
      </c>
      <c r="F36">
        <v>0.1713415217</v>
      </c>
      <c r="G36">
        <v>0.57950793680000001</v>
      </c>
      <c r="H36" t="str">
        <f>_xlfn.CONCAT("(",ROUND(Tum_Year_AA[[#This Row],[ageadj_CI_Lo]],1),"-",ROUND(Tum_Year_AA[[#This Row],[ageadj_CI_Hi]],1),")")</f>
        <v>(0.2-0.6)</v>
      </c>
    </row>
    <row r="37" spans="1:8" x14ac:dyDescent="0.25">
      <c r="A37">
        <v>2012</v>
      </c>
      <c r="B37" t="s">
        <v>13</v>
      </c>
      <c r="C37">
        <v>10</v>
      </c>
      <c r="D37">
        <v>1413143.5803</v>
      </c>
      <c r="E37">
        <v>0.36971204699999999</v>
      </c>
      <c r="F37">
        <v>0.14056214619999999</v>
      </c>
      <c r="G37">
        <v>0.59886194770000001</v>
      </c>
      <c r="H37" t="str">
        <f>_xlfn.CONCAT("(",ROUND(Tum_Year_AA[[#This Row],[ageadj_CI_Lo]],1),"-",ROUND(Tum_Year_AA[[#This Row],[ageadj_CI_Hi]],1),")")</f>
        <v>(0.1-0.6)</v>
      </c>
    </row>
    <row r="38" spans="1:8" x14ac:dyDescent="0.25">
      <c r="A38">
        <v>2012</v>
      </c>
      <c r="B38" t="s">
        <v>14</v>
      </c>
      <c r="C38">
        <v>7</v>
      </c>
      <c r="D38">
        <v>648221.13584</v>
      </c>
      <c r="E38">
        <v>0.23089705939999999</v>
      </c>
      <c r="F38">
        <v>5.9846124100000002E-2</v>
      </c>
      <c r="G38">
        <v>0.40194799479999999</v>
      </c>
      <c r="H38" t="str">
        <f>_xlfn.CONCAT("(",ROUND(Tum_Year_AA[[#This Row],[ageadj_CI_Lo]],1),"-",ROUND(Tum_Year_AA[[#This Row],[ageadj_CI_Hi]],1),")")</f>
        <v>(0.1-0.4)</v>
      </c>
    </row>
    <row r="39" spans="1:8" x14ac:dyDescent="0.25">
      <c r="A39">
        <v>2012</v>
      </c>
      <c r="B39" t="s">
        <v>15</v>
      </c>
      <c r="C39">
        <v>27</v>
      </c>
      <c r="D39">
        <v>1820764.3421</v>
      </c>
      <c r="E39">
        <v>0.94180685399999997</v>
      </c>
      <c r="F39">
        <v>0.58655525939999997</v>
      </c>
      <c r="G39">
        <v>1.2970584486000001</v>
      </c>
      <c r="H39" t="str">
        <f>_xlfn.CONCAT("(",ROUND(Tum_Year_AA[[#This Row],[ageadj_CI_Lo]],1),"-",ROUND(Tum_Year_AA[[#This Row],[ageadj_CI_Hi]],1),")")</f>
        <v>(0.6-1.3)</v>
      </c>
    </row>
    <row r="40" spans="1:8" x14ac:dyDescent="0.25">
      <c r="A40">
        <v>2012</v>
      </c>
      <c r="B40" t="s">
        <v>16</v>
      </c>
      <c r="C40">
        <v>5</v>
      </c>
      <c r="D40">
        <v>800325.85418000002</v>
      </c>
      <c r="E40">
        <v>0.16094540939999999</v>
      </c>
      <c r="F40">
        <v>1.9870538E-2</v>
      </c>
      <c r="G40">
        <v>0.30202028089999999</v>
      </c>
      <c r="H40" t="str">
        <f>_xlfn.CONCAT("(",ROUND(Tum_Year_AA[[#This Row],[ageadj_CI_Lo]],1),"-",ROUND(Tum_Year_AA[[#This Row],[ageadj_CI_Hi]],1),")")</f>
        <v>(0-0.3)</v>
      </c>
    </row>
    <row r="41" spans="1:8" x14ac:dyDescent="0.25">
      <c r="A41">
        <v>2012</v>
      </c>
      <c r="B41" t="s">
        <v>17</v>
      </c>
      <c r="C41">
        <v>59</v>
      </c>
      <c r="D41">
        <v>2189501.0164000001</v>
      </c>
      <c r="E41">
        <v>1.9121329183</v>
      </c>
      <c r="F41">
        <v>1.4242134538</v>
      </c>
      <c r="G41">
        <v>2.4000523828000002</v>
      </c>
      <c r="H41" t="str">
        <f>_xlfn.CONCAT("(",ROUND(Tum_Year_AA[[#This Row],[ageadj_CI_Lo]],1),"-",ROUND(Tum_Year_AA[[#This Row],[ageadj_CI_Hi]],1),")")</f>
        <v>(1.4-2.4)</v>
      </c>
    </row>
    <row r="42" spans="1:8" x14ac:dyDescent="0.25">
      <c r="A42">
        <v>2012</v>
      </c>
      <c r="B42" t="s">
        <v>18</v>
      </c>
      <c r="C42">
        <v>22</v>
      </c>
      <c r="D42">
        <v>1023418.2438000001</v>
      </c>
      <c r="E42">
        <v>0.65875853660000006</v>
      </c>
      <c r="F42">
        <v>0.38348086440000001</v>
      </c>
      <c r="G42">
        <v>0.93403620870000004</v>
      </c>
      <c r="H42" t="str">
        <f>_xlfn.CONCAT("(",ROUND(Tum_Year_AA[[#This Row],[ageadj_CI_Lo]],1),"-",ROUND(Tum_Year_AA[[#This Row],[ageadj_CI_Hi]],1),")")</f>
        <v>(0.4-0.9)</v>
      </c>
    </row>
    <row r="43" spans="1:8" x14ac:dyDescent="0.25">
      <c r="A43">
        <v>2012</v>
      </c>
      <c r="B43" t="s">
        <v>19</v>
      </c>
      <c r="C43">
        <v>5</v>
      </c>
      <c r="D43">
        <v>648221.13584</v>
      </c>
      <c r="E43">
        <v>0.1887818496</v>
      </c>
      <c r="F43">
        <v>2.3307262499999998E-2</v>
      </c>
      <c r="G43">
        <v>0.3542564366</v>
      </c>
      <c r="H43" t="str">
        <f>_xlfn.CONCAT("(",ROUND(Tum_Year_AA[[#This Row],[ageadj_CI_Lo]],1),"-",ROUND(Tum_Year_AA[[#This Row],[ageadj_CI_Hi]],1),")")</f>
        <v>(0-0.4)</v>
      </c>
    </row>
    <row r="44" spans="1:8" x14ac:dyDescent="0.25">
      <c r="A44">
        <v>2012</v>
      </c>
      <c r="B44" t="s">
        <v>20</v>
      </c>
      <c r="C44">
        <v>6</v>
      </c>
      <c r="D44">
        <v>682859.33585000003</v>
      </c>
      <c r="E44">
        <v>0.1993806856</v>
      </c>
      <c r="F44">
        <v>3.9842910500000002E-2</v>
      </c>
      <c r="G44">
        <v>0.35891846080000001</v>
      </c>
      <c r="H44" t="str">
        <f>_xlfn.CONCAT("(",ROUND(Tum_Year_AA[[#This Row],[ageadj_CI_Lo]],1),"-",ROUND(Tum_Year_AA[[#This Row],[ageadj_CI_Hi]],1),")")</f>
        <v>(0-0.4)</v>
      </c>
    </row>
    <row r="45" spans="1:8" x14ac:dyDescent="0.25">
      <c r="A45">
        <v>2012</v>
      </c>
      <c r="B45" t="s">
        <v>21</v>
      </c>
      <c r="C45">
        <v>10</v>
      </c>
      <c r="D45">
        <v>1023418.2438000001</v>
      </c>
      <c r="E45">
        <v>0.35496759379999998</v>
      </c>
      <c r="F45">
        <v>0.13495639979999999</v>
      </c>
      <c r="G45">
        <v>0.57497878790000001</v>
      </c>
      <c r="H45" t="str">
        <f>_xlfn.CONCAT("(",ROUND(Tum_Year_AA[[#This Row],[ageadj_CI_Lo]],1),"-",ROUND(Tum_Year_AA[[#This Row],[ageadj_CI_Hi]],1),")")</f>
        <v>(0.1-0.6)</v>
      </c>
    </row>
    <row r="46" spans="1:8" x14ac:dyDescent="0.25">
      <c r="A46">
        <v>2012</v>
      </c>
      <c r="B46" t="s">
        <v>22</v>
      </c>
      <c r="C46">
        <v>19</v>
      </c>
      <c r="D46">
        <v>1242103.5952999999</v>
      </c>
      <c r="E46">
        <v>0.66692100560000001</v>
      </c>
      <c r="F46">
        <v>0.36703674860000002</v>
      </c>
      <c r="G46">
        <v>0.96680526259999999</v>
      </c>
      <c r="H46" t="str">
        <f>_xlfn.CONCAT("(",ROUND(Tum_Year_AA[[#This Row],[ageadj_CI_Lo]],1),"-",ROUND(Tum_Year_AA[[#This Row],[ageadj_CI_Hi]],1),")")</f>
        <v>(0.4-1)</v>
      </c>
    </row>
    <row r="47" spans="1:8" x14ac:dyDescent="0.25">
      <c r="A47">
        <v>2012</v>
      </c>
      <c r="B47" t="s">
        <v>23</v>
      </c>
      <c r="C47">
        <v>35</v>
      </c>
      <c r="D47">
        <v>1447781.7803</v>
      </c>
      <c r="E47">
        <v>1.1761353618999999</v>
      </c>
      <c r="F47">
        <v>0.78648116629999998</v>
      </c>
      <c r="G47">
        <v>1.5657895576</v>
      </c>
      <c r="H47" t="str">
        <f>_xlfn.CONCAT("(",ROUND(Tum_Year_AA[[#This Row],[ageadj_CI_Lo]],1),"-",ROUND(Tum_Year_AA[[#This Row],[ageadj_CI_Hi]],1),")")</f>
        <v>(0.8-1.6)</v>
      </c>
    </row>
    <row r="48" spans="1:8" x14ac:dyDescent="0.25">
      <c r="A48">
        <v>2013</v>
      </c>
      <c r="B48" t="s">
        <v>9</v>
      </c>
      <c r="C48">
        <v>63</v>
      </c>
      <c r="D48">
        <v>1481471.8872</v>
      </c>
      <c r="E48">
        <v>1.9713102165</v>
      </c>
      <c r="F48">
        <v>1.4845212015</v>
      </c>
      <c r="G48">
        <v>2.4580992315999999</v>
      </c>
      <c r="H48" t="str">
        <f>_xlfn.CONCAT("(",ROUND(Tum_Year_AA[[#This Row],[ageadj_CI_Lo]],1),"-",ROUND(Tum_Year_AA[[#This Row],[ageadj_CI_Hi]],1),")")</f>
        <v>(1.5-2.5)</v>
      </c>
    </row>
    <row r="49" spans="1:8" x14ac:dyDescent="0.25">
      <c r="A49">
        <v>2013</v>
      </c>
      <c r="B49" t="s">
        <v>10</v>
      </c>
      <c r="C49">
        <v>48</v>
      </c>
      <c r="D49">
        <v>1085706.0362</v>
      </c>
      <c r="E49">
        <v>1.6272011555999999</v>
      </c>
      <c r="F49">
        <v>1.1668632933</v>
      </c>
      <c r="G49">
        <v>2.0875390180000002</v>
      </c>
      <c r="H49" t="str">
        <f>_xlfn.CONCAT("(",ROUND(Tum_Year_AA[[#This Row],[ageadj_CI_Lo]],1),"-",ROUND(Tum_Year_AA[[#This Row],[ageadj_CI_Hi]],1),")")</f>
        <v>(1.2-2.1)</v>
      </c>
    </row>
    <row r="50" spans="1:8" x14ac:dyDescent="0.25">
      <c r="A50">
        <v>2013</v>
      </c>
      <c r="B50" t="s">
        <v>11</v>
      </c>
      <c r="C50">
        <v>9</v>
      </c>
      <c r="D50">
        <v>1085706.0362</v>
      </c>
      <c r="E50">
        <v>0.31668483600000003</v>
      </c>
      <c r="F50">
        <v>0.10978407649999999</v>
      </c>
      <c r="G50">
        <v>0.52358559549999995</v>
      </c>
      <c r="H50" t="str">
        <f>_xlfn.CONCAT("(",ROUND(Tum_Year_AA[[#This Row],[ageadj_CI_Lo]],1),"-",ROUND(Tum_Year_AA[[#This Row],[ageadj_CI_Hi]],1),")")</f>
        <v>(0.1-0.5)</v>
      </c>
    </row>
    <row r="51" spans="1:8" x14ac:dyDescent="0.25">
      <c r="A51">
        <v>2013</v>
      </c>
      <c r="B51" t="s">
        <v>12</v>
      </c>
      <c r="C51">
        <v>15</v>
      </c>
      <c r="D51">
        <v>669712.50006999995</v>
      </c>
      <c r="E51">
        <v>0.47305920039999999</v>
      </c>
      <c r="F51">
        <v>0.23365821419999999</v>
      </c>
      <c r="G51">
        <v>0.7124601867</v>
      </c>
      <c r="H51" t="str">
        <f>_xlfn.CONCAT("(",ROUND(Tum_Year_AA[[#This Row],[ageadj_CI_Lo]],1),"-",ROUND(Tum_Year_AA[[#This Row],[ageadj_CI_Hi]],1),")")</f>
        <v>(0.2-0.7)</v>
      </c>
    </row>
    <row r="52" spans="1:8" x14ac:dyDescent="0.25">
      <c r="A52">
        <v>2013</v>
      </c>
      <c r="B52" t="s">
        <v>13</v>
      </c>
      <c r="C52">
        <v>7</v>
      </c>
      <c r="D52">
        <v>961198.71958000003</v>
      </c>
      <c r="E52">
        <v>0.2047636903</v>
      </c>
      <c r="F52">
        <v>5.3072625700000001E-2</v>
      </c>
      <c r="G52">
        <v>0.3564547549</v>
      </c>
      <c r="H52" t="str">
        <f>_xlfn.CONCAT("(",ROUND(Tum_Year_AA[[#This Row],[ageadj_CI_Lo]],1),"-",ROUND(Tum_Year_AA[[#This Row],[ageadj_CI_Hi]],1),")")</f>
        <v>(0.1-0.4)</v>
      </c>
    </row>
    <row r="53" spans="1:8" x14ac:dyDescent="0.25">
      <c r="A53">
        <v>2013</v>
      </c>
      <c r="B53" t="s">
        <v>14</v>
      </c>
      <c r="C53">
        <v>11</v>
      </c>
      <c r="D53">
        <v>705710.90508000006</v>
      </c>
      <c r="E53">
        <v>0.3955430667</v>
      </c>
      <c r="F53">
        <v>0.1617920518</v>
      </c>
      <c r="G53">
        <v>0.6292940816</v>
      </c>
      <c r="H53" t="str">
        <f>_xlfn.CONCAT("(",ROUND(Tum_Year_AA[[#This Row],[ageadj_CI_Lo]],1),"-",ROUND(Tum_Year_AA[[#This Row],[ageadj_CI_Hi]],1),")")</f>
        <v>(0.2-0.6)</v>
      </c>
    </row>
    <row r="54" spans="1:8" x14ac:dyDescent="0.25">
      <c r="A54">
        <v>2013</v>
      </c>
      <c r="B54" t="s">
        <v>15</v>
      </c>
      <c r="C54">
        <v>39</v>
      </c>
      <c r="D54">
        <v>2234353.0666999999</v>
      </c>
      <c r="E54">
        <v>1.3485538248</v>
      </c>
      <c r="F54">
        <v>0.92530861360000005</v>
      </c>
      <c r="G54">
        <v>1.7717990359</v>
      </c>
      <c r="H54" t="str">
        <f>_xlfn.CONCAT("(",ROUND(Tum_Year_AA[[#This Row],[ageadj_CI_Lo]],1),"-",ROUND(Tum_Year_AA[[#This Row],[ageadj_CI_Hi]],1),")")</f>
        <v>(0.9-1.8)</v>
      </c>
    </row>
    <row r="55" spans="1:8" x14ac:dyDescent="0.25">
      <c r="A55">
        <v>2013</v>
      </c>
      <c r="B55" t="s">
        <v>16</v>
      </c>
      <c r="C55">
        <v>8</v>
      </c>
      <c r="D55">
        <v>1113717.6495000001</v>
      </c>
      <c r="E55">
        <v>0.29035616149999999</v>
      </c>
      <c r="F55">
        <v>8.9149607000000006E-2</v>
      </c>
      <c r="G55">
        <v>0.49156271610000002</v>
      </c>
      <c r="H55" t="str">
        <f>_xlfn.CONCAT("(",ROUND(Tum_Year_AA[[#This Row],[ageadj_CI_Lo]],1),"-",ROUND(Tum_Year_AA[[#This Row],[ageadj_CI_Hi]],1),")")</f>
        <v>(0.1-0.5)</v>
      </c>
    </row>
    <row r="56" spans="1:8" x14ac:dyDescent="0.25">
      <c r="A56">
        <v>2013</v>
      </c>
      <c r="B56" t="s">
        <v>17</v>
      </c>
      <c r="C56">
        <v>54</v>
      </c>
      <c r="D56">
        <v>1858419.1028</v>
      </c>
      <c r="E56">
        <v>1.7199567876999999</v>
      </c>
      <c r="F56">
        <v>1.2612061011</v>
      </c>
      <c r="G56">
        <v>2.1787074742999999</v>
      </c>
      <c r="H56" t="str">
        <f>_xlfn.CONCAT("(",ROUND(Tum_Year_AA[[#This Row],[ageadj_CI_Lo]],1),"-",ROUND(Tum_Year_AA[[#This Row],[ageadj_CI_Hi]],1),")")</f>
        <v>(1.3-2.2)</v>
      </c>
    </row>
    <row r="57" spans="1:8" x14ac:dyDescent="0.25">
      <c r="A57">
        <v>2013</v>
      </c>
      <c r="B57" t="s">
        <v>18</v>
      </c>
      <c r="C57">
        <v>23</v>
      </c>
      <c r="D57">
        <v>1085706.0362</v>
      </c>
      <c r="E57">
        <v>0.74096767829999999</v>
      </c>
      <c r="F57">
        <v>0.43814289340000001</v>
      </c>
      <c r="G57">
        <v>1.0437924631</v>
      </c>
      <c r="H57" t="str">
        <f>_xlfn.CONCAT("(",ROUND(Tum_Year_AA[[#This Row],[ageadj_CI_Lo]],1),"-",ROUND(Tum_Year_AA[[#This Row],[ageadj_CI_Hi]],1),")")</f>
        <v>(0.4-1)</v>
      </c>
    </row>
    <row r="58" spans="1:8" x14ac:dyDescent="0.25">
      <c r="A58">
        <v>2013</v>
      </c>
      <c r="B58" t="s">
        <v>19</v>
      </c>
      <c r="C58">
        <v>7</v>
      </c>
      <c r="D58">
        <v>981426.40480000002</v>
      </c>
      <c r="E58">
        <v>0.2179011075</v>
      </c>
      <c r="F58">
        <v>5.6477708100000003E-2</v>
      </c>
      <c r="G58">
        <v>0.37932450690000002</v>
      </c>
      <c r="H58" t="str">
        <f>_xlfn.CONCAT("(",ROUND(Tum_Year_AA[[#This Row],[ageadj_CI_Lo]],1),"-",ROUND(Tum_Year_AA[[#This Row],[ageadj_CI_Hi]],1),")")</f>
        <v>(0.1-0.4)</v>
      </c>
    </row>
    <row r="59" spans="1:8" x14ac:dyDescent="0.25">
      <c r="A59">
        <v>2013</v>
      </c>
      <c r="B59" t="s">
        <v>20</v>
      </c>
      <c r="C59">
        <v>10</v>
      </c>
      <c r="D59">
        <v>1049707.6311999999</v>
      </c>
      <c r="E59">
        <v>0.3167222791</v>
      </c>
      <c r="F59">
        <v>0.1204157767</v>
      </c>
      <c r="G59">
        <v>0.51302878159999998</v>
      </c>
      <c r="H59" t="str">
        <f>_xlfn.CONCAT("(",ROUND(Tum_Year_AA[[#This Row],[ageadj_CI_Lo]],1),"-",ROUND(Tum_Year_AA[[#This Row],[ageadj_CI_Hi]],1),")")</f>
        <v>(0.1-0.5)</v>
      </c>
    </row>
    <row r="60" spans="1:8" x14ac:dyDescent="0.25">
      <c r="A60">
        <v>2013</v>
      </c>
      <c r="B60" t="s">
        <v>21</v>
      </c>
      <c r="C60">
        <v>6</v>
      </c>
      <c r="D60">
        <v>1049707.6311999999</v>
      </c>
      <c r="E60">
        <v>0.18564039069999999</v>
      </c>
      <c r="F60">
        <v>3.7097141299999997E-2</v>
      </c>
      <c r="G60">
        <v>0.33418364</v>
      </c>
      <c r="H60" t="str">
        <f>_xlfn.CONCAT("(",ROUND(Tum_Year_AA[[#This Row],[ageadj_CI_Lo]],1),"-",ROUND(Tum_Year_AA[[#This Row],[ageadj_CI_Hi]],1),")")</f>
        <v>(0-0.3)</v>
      </c>
    </row>
    <row r="61" spans="1:8" x14ac:dyDescent="0.25">
      <c r="A61">
        <v>2013</v>
      </c>
      <c r="B61" t="s">
        <v>22</v>
      </c>
      <c r="C61">
        <v>27</v>
      </c>
      <c r="D61">
        <v>1120095.1677000001</v>
      </c>
      <c r="E61">
        <v>0.8443659094</v>
      </c>
      <c r="F61">
        <v>0.52586925110000005</v>
      </c>
      <c r="G61">
        <v>1.1628625676</v>
      </c>
      <c r="H61" t="str">
        <f>_xlfn.CONCAT("(",ROUND(Tum_Year_AA[[#This Row],[ageadj_CI_Lo]],1),"-",ROUND(Tum_Year_AA[[#This Row],[ageadj_CI_Hi]],1),")")</f>
        <v>(0.5-1.2)</v>
      </c>
    </row>
    <row r="62" spans="1:8" x14ac:dyDescent="0.25">
      <c r="A62">
        <v>2013</v>
      </c>
      <c r="B62" t="s">
        <v>23</v>
      </c>
      <c r="C62">
        <v>44</v>
      </c>
      <c r="D62">
        <v>2620495.1102999998</v>
      </c>
      <c r="E62">
        <v>1.4093210338</v>
      </c>
      <c r="F62">
        <v>0.99289327949999995</v>
      </c>
      <c r="G62">
        <v>1.8257487880000001</v>
      </c>
      <c r="H62" t="str">
        <f>_xlfn.CONCAT("(",ROUND(Tum_Year_AA[[#This Row],[ageadj_CI_Lo]],1),"-",ROUND(Tum_Year_AA[[#This Row],[ageadj_CI_Hi]],1),")")</f>
        <v>(1-1.8)</v>
      </c>
    </row>
    <row r="63" spans="1:8" x14ac:dyDescent="0.25">
      <c r="A63">
        <v>2014</v>
      </c>
      <c r="B63" t="s">
        <v>9</v>
      </c>
      <c r="C63">
        <v>81</v>
      </c>
      <c r="D63">
        <v>1510360.0575000001</v>
      </c>
      <c r="E63">
        <v>2.4325320833999999</v>
      </c>
      <c r="F63">
        <v>1.9027806518999999</v>
      </c>
      <c r="G63">
        <v>2.9622835149000002</v>
      </c>
      <c r="H63" t="str">
        <f>_xlfn.CONCAT("(",ROUND(Tum_Year_AA[[#This Row],[ageadj_CI_Lo]],1),"-",ROUND(Tum_Year_AA[[#This Row],[ageadj_CI_Hi]],1),")")</f>
        <v>(1.9-3)</v>
      </c>
    </row>
    <row r="64" spans="1:8" x14ac:dyDescent="0.25">
      <c r="A64">
        <v>2014</v>
      </c>
      <c r="B64" t="s">
        <v>10</v>
      </c>
      <c r="C64">
        <v>53</v>
      </c>
      <c r="D64">
        <v>1891950.5545999999</v>
      </c>
      <c r="E64">
        <v>1.651109183</v>
      </c>
      <c r="F64">
        <v>1.2065864975</v>
      </c>
      <c r="G64">
        <v>2.0956318684999999</v>
      </c>
      <c r="H64" t="str">
        <f>_xlfn.CONCAT("(",ROUND(Tum_Year_AA[[#This Row],[ageadj_CI_Lo]],1),"-",ROUND(Tum_Year_AA[[#This Row],[ageadj_CI_Hi]],1),")")</f>
        <v>(1.2-2.1)</v>
      </c>
    </row>
    <row r="65" spans="1:8" x14ac:dyDescent="0.25">
      <c r="A65">
        <v>2014</v>
      </c>
      <c r="B65" t="s">
        <v>11</v>
      </c>
      <c r="C65">
        <v>6</v>
      </c>
      <c r="D65">
        <v>724989.92472000001</v>
      </c>
      <c r="E65">
        <v>0.1882299667</v>
      </c>
      <c r="F65">
        <v>3.7614624899999997E-2</v>
      </c>
      <c r="G65">
        <v>0.3388453085</v>
      </c>
      <c r="H65" t="str">
        <f>_xlfn.CONCAT("(",ROUND(Tum_Year_AA[[#This Row],[ageadj_CI_Lo]],1),"-",ROUND(Tum_Year_AA[[#This Row],[ageadj_CI_Hi]],1),")")</f>
        <v>(0-0.3)</v>
      </c>
    </row>
    <row r="66" spans="1:8" x14ac:dyDescent="0.25">
      <c r="A66">
        <v>2014</v>
      </c>
      <c r="B66" t="s">
        <v>12</v>
      </c>
      <c r="C66">
        <v>12</v>
      </c>
      <c r="D66">
        <v>1110818.1717000001</v>
      </c>
      <c r="E66">
        <v>0.36135134320000001</v>
      </c>
      <c r="F66">
        <v>0.1568975738</v>
      </c>
      <c r="G66">
        <v>0.56580511259999999</v>
      </c>
      <c r="H66" t="str">
        <f>_xlfn.CONCAT("(",ROUND(Tum_Year_AA[[#This Row],[ageadj_CI_Lo]],1),"-",ROUND(Tum_Year_AA[[#This Row],[ageadj_CI_Hi]],1),")")</f>
        <v>(0.2-0.6)</v>
      </c>
    </row>
    <row r="67" spans="1:8" x14ac:dyDescent="0.25">
      <c r="A67">
        <v>2014</v>
      </c>
      <c r="B67" t="s">
        <v>13</v>
      </c>
      <c r="C67">
        <v>9</v>
      </c>
      <c r="D67">
        <v>1865016.8644000001</v>
      </c>
      <c r="E67">
        <v>0.29544408290000002</v>
      </c>
      <c r="F67">
        <v>0.1024206154</v>
      </c>
      <c r="G67">
        <v>0.48846755040000001</v>
      </c>
      <c r="H67" t="str">
        <f>_xlfn.CONCAT("(",ROUND(Tum_Year_AA[[#This Row],[ageadj_CI_Lo]],1),"-",ROUND(Tum_Year_AA[[#This Row],[ageadj_CI_Hi]],1),")")</f>
        <v>(0.1-0.5)</v>
      </c>
    </row>
    <row r="68" spans="1:8" x14ac:dyDescent="0.25">
      <c r="A68">
        <v>2014</v>
      </c>
      <c r="B68" t="s">
        <v>14</v>
      </c>
      <c r="C68">
        <v>9</v>
      </c>
      <c r="D68">
        <v>579931.27888999996</v>
      </c>
      <c r="E68">
        <v>0.238251879</v>
      </c>
      <c r="F68">
        <v>8.2593984699999998E-2</v>
      </c>
      <c r="G68">
        <v>0.3939097734</v>
      </c>
      <c r="H68" t="str">
        <f>_xlfn.CONCAT("(",ROUND(Tum_Year_AA[[#This Row],[ageadj_CI_Lo]],1),"-",ROUND(Tum_Year_AA[[#This Row],[ageadj_CI_Hi]],1),")")</f>
        <v>(0.1-0.4)</v>
      </c>
    </row>
    <row r="69" spans="1:8" x14ac:dyDescent="0.25">
      <c r="A69">
        <v>2014</v>
      </c>
      <c r="B69" t="s">
        <v>15</v>
      </c>
      <c r="C69">
        <v>29</v>
      </c>
      <c r="D69">
        <v>1891950.5545999999</v>
      </c>
      <c r="E69">
        <v>0.9788385288</v>
      </c>
      <c r="F69">
        <v>0.6225776556</v>
      </c>
      <c r="G69">
        <v>1.3350994019</v>
      </c>
      <c r="H69" t="str">
        <f>_xlfn.CONCAT("(",ROUND(Tum_Year_AA[[#This Row],[ageadj_CI_Lo]],1),"-",ROUND(Tum_Year_AA[[#This Row],[ageadj_CI_Hi]],1),")")</f>
        <v>(0.6-1.3)</v>
      </c>
    </row>
    <row r="70" spans="1:8" x14ac:dyDescent="0.25">
      <c r="A70">
        <v>2014</v>
      </c>
      <c r="B70" t="s">
        <v>16</v>
      </c>
      <c r="C70">
        <v>8</v>
      </c>
      <c r="D70">
        <v>965759.52589000005</v>
      </c>
      <c r="E70">
        <v>0.22158446640000001</v>
      </c>
      <c r="F70">
        <v>6.8034265199999999E-2</v>
      </c>
      <c r="G70">
        <v>0.37513466760000003</v>
      </c>
      <c r="H70" t="str">
        <f>_xlfn.CONCAT("(",ROUND(Tum_Year_AA[[#This Row],[ageadj_CI_Lo]],1),"-",ROUND(Tum_Year_AA[[#This Row],[ageadj_CI_Hi]],1),")")</f>
        <v>(0.1-0.4)</v>
      </c>
    </row>
    <row r="71" spans="1:8" x14ac:dyDescent="0.25">
      <c r="A71">
        <v>2014</v>
      </c>
      <c r="B71" t="s">
        <v>17</v>
      </c>
      <c r="C71">
        <v>63</v>
      </c>
      <c r="D71">
        <v>1510360.0575000001</v>
      </c>
      <c r="E71">
        <v>1.9333927874000001</v>
      </c>
      <c r="F71">
        <v>1.4559669805</v>
      </c>
      <c r="G71">
        <v>2.4108185942000002</v>
      </c>
      <c r="H71" t="str">
        <f>_xlfn.CONCAT("(",ROUND(Tum_Year_AA[[#This Row],[ageadj_CI_Lo]],1),"-",ROUND(Tum_Year_AA[[#This Row],[ageadj_CI_Hi]],1),")")</f>
        <v>(1.5-2.4)</v>
      </c>
    </row>
    <row r="72" spans="1:8" x14ac:dyDescent="0.25">
      <c r="A72">
        <v>2014</v>
      </c>
      <c r="B72" t="s">
        <v>18</v>
      </c>
      <c r="C72">
        <v>26</v>
      </c>
      <c r="D72">
        <v>1110818.1717000001</v>
      </c>
      <c r="E72">
        <v>0.82575766989999999</v>
      </c>
      <c r="F72">
        <v>0.5083466405</v>
      </c>
      <c r="G72">
        <v>1.1431686994000001</v>
      </c>
      <c r="H72" t="str">
        <f>_xlfn.CONCAT("(",ROUND(Tum_Year_AA[[#This Row],[ageadj_CI_Lo]],1),"-",ROUND(Tum_Year_AA[[#This Row],[ageadj_CI_Hi]],1),")")</f>
        <v>(0.5-1.1)</v>
      </c>
    </row>
    <row r="73" spans="1:8" x14ac:dyDescent="0.25">
      <c r="A73">
        <v>2014</v>
      </c>
      <c r="B73" t="s">
        <v>19</v>
      </c>
      <c r="C73">
        <v>8</v>
      </c>
      <c r="D73">
        <v>688113.89685999998</v>
      </c>
      <c r="E73">
        <v>0.22659094739999999</v>
      </c>
      <c r="F73">
        <v>6.95714318E-2</v>
      </c>
      <c r="G73">
        <v>0.3836104629</v>
      </c>
      <c r="H73" t="str">
        <f>_xlfn.CONCAT("(",ROUND(Tum_Year_AA[[#This Row],[ageadj_CI_Lo]],1),"-",ROUND(Tum_Year_AA[[#This Row],[ageadj_CI_Hi]],1),")")</f>
        <v>(0.1-0.4)</v>
      </c>
    </row>
    <row r="74" spans="1:8" x14ac:dyDescent="0.25">
      <c r="A74">
        <v>2014</v>
      </c>
      <c r="B74" t="s">
        <v>20</v>
      </c>
      <c r="C74">
        <v>10</v>
      </c>
      <c r="D74">
        <v>1073942.1439</v>
      </c>
      <c r="E74">
        <v>0.28734461039999998</v>
      </c>
      <c r="F74">
        <v>0.1092465757</v>
      </c>
      <c r="G74">
        <v>0.4654426451</v>
      </c>
      <c r="H74" t="str">
        <f>_xlfn.CONCAT("(",ROUND(Tum_Year_AA[[#This Row],[ageadj_CI_Lo]],1),"-",ROUND(Tum_Year_AA[[#This Row],[ageadj_CI_Hi]],1),")")</f>
        <v>(0.1-0.5)</v>
      </c>
    </row>
    <row r="75" spans="1:8" x14ac:dyDescent="0.25">
      <c r="A75">
        <v>2014</v>
      </c>
      <c r="B75" t="s">
        <v>21</v>
      </c>
      <c r="C75">
        <v>7</v>
      </c>
      <c r="D75">
        <v>1110818.1717000001</v>
      </c>
      <c r="E75">
        <v>0.22317660449999999</v>
      </c>
      <c r="F75">
        <v>5.7845062199999998E-2</v>
      </c>
      <c r="G75">
        <v>0.38850814680000001</v>
      </c>
      <c r="H75" t="str">
        <f>_xlfn.CONCAT("(",ROUND(Tum_Year_AA[[#This Row],[ageadj_CI_Lo]],1),"-",ROUND(Tum_Year_AA[[#This Row],[ageadj_CI_Hi]],1),")")</f>
        <v>(0.1-0.4)</v>
      </c>
    </row>
    <row r="76" spans="1:8" x14ac:dyDescent="0.25">
      <c r="A76">
        <v>2014</v>
      </c>
      <c r="B76" t="s">
        <v>22</v>
      </c>
      <c r="C76">
        <v>32</v>
      </c>
      <c r="D76">
        <v>2035984.2005</v>
      </c>
      <c r="E76">
        <v>1.1062776093</v>
      </c>
      <c r="F76">
        <v>0.72297197359999998</v>
      </c>
      <c r="G76">
        <v>1.4895832449999999</v>
      </c>
      <c r="H76" t="str">
        <f>_xlfn.CONCAT("(",ROUND(Tum_Year_AA[[#This Row],[ageadj_CI_Lo]],1),"-",ROUND(Tum_Year_AA[[#This Row],[ageadj_CI_Hi]],1),")")</f>
        <v>(0.7-1.5)</v>
      </c>
    </row>
    <row r="77" spans="1:8" x14ac:dyDescent="0.25">
      <c r="A77">
        <v>2014</v>
      </c>
      <c r="B77" t="s">
        <v>23</v>
      </c>
      <c r="C77">
        <v>46</v>
      </c>
      <c r="D77">
        <v>1510360.0575000001</v>
      </c>
      <c r="E77">
        <v>1.4871181654000001</v>
      </c>
      <c r="F77">
        <v>1.0573614871999999</v>
      </c>
      <c r="G77">
        <v>1.9168748437000001</v>
      </c>
      <c r="H77" t="str">
        <f>_xlfn.CONCAT("(",ROUND(Tum_Year_AA[[#This Row],[ageadj_CI_Lo]],1),"-",ROUND(Tum_Year_AA[[#This Row],[ageadj_CI_Hi]],1),")")</f>
        <v>(1.1-1.9)</v>
      </c>
    </row>
    <row r="78" spans="1:8" x14ac:dyDescent="0.25">
      <c r="A78">
        <v>2015</v>
      </c>
      <c r="B78" t="s">
        <v>9</v>
      </c>
      <c r="C78">
        <v>72</v>
      </c>
      <c r="D78">
        <v>1129449.0560999999</v>
      </c>
      <c r="E78">
        <v>2.0922870678000001</v>
      </c>
      <c r="F78">
        <v>1.6089934124</v>
      </c>
      <c r="G78">
        <v>2.5755807232999999</v>
      </c>
      <c r="H78" t="str">
        <f>_xlfn.CONCAT("(",ROUND(Tum_Year_AA[[#This Row],[ageadj_CI_Lo]],1),"-",ROUND(Tum_Year_AA[[#This Row],[ageadj_CI_Hi]],1),")")</f>
        <v>(1.6-2.6)</v>
      </c>
    </row>
    <row r="79" spans="1:8" x14ac:dyDescent="0.25">
      <c r="A79">
        <v>2015</v>
      </c>
      <c r="B79" t="s">
        <v>10</v>
      </c>
      <c r="C79">
        <v>54</v>
      </c>
      <c r="D79">
        <v>1924936.5569</v>
      </c>
      <c r="E79">
        <v>1.6709314248</v>
      </c>
      <c r="F79">
        <v>1.2252568917</v>
      </c>
      <c r="G79">
        <v>2.1166059580000001</v>
      </c>
      <c r="H79" t="str">
        <f>_xlfn.CONCAT("(",ROUND(Tum_Year_AA[[#This Row],[ageadj_CI_Lo]],1),"-",ROUND(Tum_Year_AA[[#This Row],[ageadj_CI_Hi]],1),")")</f>
        <v>(1.2-2.1)</v>
      </c>
    </row>
    <row r="80" spans="1:8" x14ac:dyDescent="0.25">
      <c r="A80">
        <v>2015</v>
      </c>
      <c r="B80" t="s">
        <v>11</v>
      </c>
      <c r="C80">
        <v>6</v>
      </c>
      <c r="D80">
        <v>1376924.1166999999</v>
      </c>
      <c r="E80">
        <v>0.18102354379999999</v>
      </c>
      <c r="F80">
        <v>3.6174541300000002E-2</v>
      </c>
      <c r="G80">
        <v>0.3258725462</v>
      </c>
      <c r="H80" t="str">
        <f>_xlfn.CONCAT("(",ROUND(Tum_Year_AA[[#This Row],[ageadj_CI_Lo]],1),"-",ROUND(Tum_Year_AA[[#This Row],[ageadj_CI_Hi]],1),")")</f>
        <v>(0-0.3)</v>
      </c>
    </row>
    <row r="81" spans="1:8" x14ac:dyDescent="0.25">
      <c r="A81">
        <v>2015</v>
      </c>
      <c r="B81" t="s">
        <v>12</v>
      </c>
      <c r="C81">
        <v>11</v>
      </c>
      <c r="D81">
        <v>1092190.9845</v>
      </c>
      <c r="E81">
        <v>0.33489224639999998</v>
      </c>
      <c r="F81">
        <v>0.13698357589999999</v>
      </c>
      <c r="G81">
        <v>0.53280091699999999</v>
      </c>
      <c r="H81" t="str">
        <f>_xlfn.CONCAT("(",ROUND(Tum_Year_AA[[#This Row],[ageadj_CI_Lo]],1),"-",ROUND(Tum_Year_AA[[#This Row],[ageadj_CI_Hi]],1),")")</f>
        <v>(0.1-0.5)</v>
      </c>
    </row>
    <row r="82" spans="1:8" x14ac:dyDescent="0.25">
      <c r="A82">
        <v>2015</v>
      </c>
      <c r="B82" t="s">
        <v>13</v>
      </c>
      <c r="C82">
        <v>8</v>
      </c>
      <c r="D82">
        <v>1784119.4683999999</v>
      </c>
      <c r="E82">
        <v>0.24070318430000001</v>
      </c>
      <c r="F82">
        <v>7.3904387500000002E-2</v>
      </c>
      <c r="G82">
        <v>0.40750198100000001</v>
      </c>
      <c r="H82" t="str">
        <f>_xlfn.CONCAT("(",ROUND(Tum_Year_AA[[#This Row],[ageadj_CI_Lo]],1),"-",ROUND(Tum_Year_AA[[#This Row],[ageadj_CI_Hi]],1),")")</f>
        <v>(0.1-0.4)</v>
      </c>
    </row>
    <row r="83" spans="1:8" x14ac:dyDescent="0.25">
      <c r="A83">
        <v>2015</v>
      </c>
      <c r="B83" t="s">
        <v>14</v>
      </c>
      <c r="C83">
        <v>5</v>
      </c>
      <c r="D83">
        <v>493345.96909000003</v>
      </c>
      <c r="E83">
        <v>0.1577402171</v>
      </c>
      <c r="F83">
        <v>1.9474820600000001E-2</v>
      </c>
      <c r="G83">
        <v>0.29600561359999999</v>
      </c>
      <c r="H83" t="str">
        <f>_xlfn.CONCAT("(",ROUND(Tum_Year_AA[[#This Row],[ageadj_CI_Lo]],1),"-",ROUND(Tum_Year_AA[[#This Row],[ageadj_CI_Hi]],1),")")</f>
        <v>(0-0.3)</v>
      </c>
    </row>
    <row r="84" spans="1:8" x14ac:dyDescent="0.25">
      <c r="A84">
        <v>2015</v>
      </c>
      <c r="B84" t="s">
        <v>15</v>
      </c>
      <c r="C84">
        <v>47</v>
      </c>
      <c r="D84">
        <v>1924936.5569</v>
      </c>
      <c r="E84">
        <v>1.5437017415000001</v>
      </c>
      <c r="F84">
        <v>1.1023645404</v>
      </c>
      <c r="G84">
        <v>1.9850389426999999</v>
      </c>
      <c r="H84" t="str">
        <f>_xlfn.CONCAT("(",ROUND(Tum_Year_AA[[#This Row],[ageadj_CI_Lo]],1),"-",ROUND(Tum_Year_AA[[#This Row],[ageadj_CI_Hi]],1),")")</f>
        <v>(1.1-2)</v>
      </c>
    </row>
    <row r="85" spans="1:8" x14ac:dyDescent="0.25">
      <c r="A85">
        <v>2015</v>
      </c>
      <c r="B85" t="s">
        <v>16</v>
      </c>
      <c r="C85">
        <v>11</v>
      </c>
      <c r="D85">
        <v>1129449.0560999999</v>
      </c>
      <c r="E85">
        <v>0.35936931230000002</v>
      </c>
      <c r="F85">
        <v>0.14699562020000001</v>
      </c>
      <c r="G85">
        <v>0.57174300450000004</v>
      </c>
      <c r="H85" t="str">
        <f>_xlfn.CONCAT("(",ROUND(Tum_Year_AA[[#This Row],[ageadj_CI_Lo]],1),"-",ROUND(Tum_Year_AA[[#This Row],[ageadj_CI_Hi]],1),")")</f>
        <v>(0.1-0.6)</v>
      </c>
    </row>
    <row r="86" spans="1:8" x14ac:dyDescent="0.25">
      <c r="A86">
        <v>2015</v>
      </c>
      <c r="B86" t="s">
        <v>17</v>
      </c>
      <c r="C86">
        <v>63</v>
      </c>
      <c r="D86">
        <v>1896035.6662000001</v>
      </c>
      <c r="E86">
        <v>1.8786154463</v>
      </c>
      <c r="F86">
        <v>1.4147161801999999</v>
      </c>
      <c r="G86">
        <v>2.3425147123999999</v>
      </c>
      <c r="H86" t="str">
        <f>_xlfn.CONCAT("(",ROUND(Tum_Year_AA[[#This Row],[ageadj_CI_Lo]],1),"-",ROUND(Tum_Year_AA[[#This Row],[ageadj_CI_Hi]],1),")")</f>
        <v>(1.4-2.3)</v>
      </c>
    </row>
    <row r="87" spans="1:8" x14ac:dyDescent="0.25">
      <c r="A87">
        <v>2015</v>
      </c>
      <c r="B87" t="s">
        <v>18</v>
      </c>
      <c r="C87">
        <v>26</v>
      </c>
      <c r="D87">
        <v>1534455.5667999999</v>
      </c>
      <c r="E87">
        <v>0.77877295849999995</v>
      </c>
      <c r="F87">
        <v>0.47942227069999999</v>
      </c>
      <c r="G87">
        <v>1.0781236463999999</v>
      </c>
      <c r="H87" t="str">
        <f>_xlfn.CONCAT("(",ROUND(Tum_Year_AA[[#This Row],[ageadj_CI_Lo]],1),"-",ROUND(Tum_Year_AA[[#This Row],[ageadj_CI_Hi]],1),")")</f>
        <v>(0.5-1.1)</v>
      </c>
    </row>
    <row r="88" spans="1:8" x14ac:dyDescent="0.25">
      <c r="A88">
        <v>2015</v>
      </c>
      <c r="B88" t="s">
        <v>19</v>
      </c>
      <c r="C88">
        <v>15</v>
      </c>
      <c r="D88">
        <v>1092190.9845</v>
      </c>
      <c r="E88">
        <v>0.42818022049999999</v>
      </c>
      <c r="F88">
        <v>0.2114911317</v>
      </c>
      <c r="G88">
        <v>0.64486930939999998</v>
      </c>
      <c r="H88" t="str">
        <f>_xlfn.CONCAT("(",ROUND(Tum_Year_AA[[#This Row],[ageadj_CI_Lo]],1),"-",ROUND(Tum_Year_AA[[#This Row],[ageadj_CI_Hi]],1),")")</f>
        <v>(0.2-0.6)</v>
      </c>
    </row>
    <row r="89" spans="1:8" x14ac:dyDescent="0.25">
      <c r="A89">
        <v>2015</v>
      </c>
      <c r="B89" t="s">
        <v>20</v>
      </c>
      <c r="C89">
        <v>3</v>
      </c>
      <c r="D89">
        <v>456087.89756999997</v>
      </c>
      <c r="E89">
        <v>0.10548480690000001</v>
      </c>
      <c r="F89">
        <v>0</v>
      </c>
      <c r="G89">
        <v>0.224852103</v>
      </c>
      <c r="H89" t="str">
        <f>_xlfn.CONCAT("(",ROUND(Tum_Year_AA[[#This Row],[ageadj_CI_Lo]],1),"-",ROUND(Tum_Year_AA[[#This Row],[ageadj_CI_Hi]],1),")")</f>
        <v>(0-0.2)</v>
      </c>
    </row>
    <row r="90" spans="1:8" x14ac:dyDescent="0.25">
      <c r="A90">
        <v>2015</v>
      </c>
      <c r="B90" t="s">
        <v>21</v>
      </c>
      <c r="C90">
        <v>15</v>
      </c>
      <c r="D90">
        <v>741801.97337999998</v>
      </c>
      <c r="E90">
        <v>0.43824736120000002</v>
      </c>
      <c r="F90">
        <v>0.21646359630000001</v>
      </c>
      <c r="G90">
        <v>0.66003112620000004</v>
      </c>
      <c r="H90" t="str">
        <f>_xlfn.CONCAT("(",ROUND(Tum_Year_AA[[#This Row],[ageadj_CI_Lo]],1),"-",ROUND(Tum_Year_AA[[#This Row],[ageadj_CI_Hi]],1),")")</f>
        <v>(0.2-0.7)</v>
      </c>
    </row>
    <row r="91" spans="1:8" x14ac:dyDescent="0.25">
      <c r="A91">
        <v>2015</v>
      </c>
      <c r="B91" t="s">
        <v>22</v>
      </c>
      <c r="C91">
        <v>27</v>
      </c>
      <c r="D91">
        <v>2105030.6441000002</v>
      </c>
      <c r="E91">
        <v>0.90650296399999997</v>
      </c>
      <c r="F91">
        <v>0.56456807360000005</v>
      </c>
      <c r="G91">
        <v>1.2484378545000001</v>
      </c>
      <c r="H91" t="str">
        <f>_xlfn.CONCAT("(",ROUND(Tum_Year_AA[[#This Row],[ageadj_CI_Lo]],1),"-",ROUND(Tum_Year_AA[[#This Row],[ageadj_CI_Hi]],1),")")</f>
        <v>(0.6-1.2)</v>
      </c>
    </row>
    <row r="92" spans="1:8" x14ac:dyDescent="0.25">
      <c r="A92">
        <v>2015</v>
      </c>
      <c r="B92" t="s">
        <v>23</v>
      </c>
      <c r="C92">
        <v>52</v>
      </c>
      <c r="D92">
        <v>2312118.0728000002</v>
      </c>
      <c r="E92">
        <v>1.7148520196999999</v>
      </c>
      <c r="F92">
        <v>1.2487499312999999</v>
      </c>
      <c r="G92">
        <v>2.1809541080999999</v>
      </c>
      <c r="H92" t="str">
        <f>_xlfn.CONCAT("(",ROUND(Tum_Year_AA[[#This Row],[ageadj_CI_Lo]],1),"-",ROUND(Tum_Year_AA[[#This Row],[ageadj_CI_Hi]],1),")")</f>
        <v>(1.2-2.2)</v>
      </c>
    </row>
    <row r="93" spans="1:8" x14ac:dyDescent="0.25">
      <c r="A93">
        <v>2016</v>
      </c>
      <c r="B93" t="s">
        <v>9</v>
      </c>
      <c r="C93">
        <v>78</v>
      </c>
      <c r="D93">
        <v>1522414</v>
      </c>
      <c r="E93">
        <v>2.2671657925000002</v>
      </c>
      <c r="F93">
        <v>1.7640220795999999</v>
      </c>
      <c r="G93">
        <v>2.7703095053000002</v>
      </c>
      <c r="H93" t="str">
        <f>_xlfn.CONCAT("(",ROUND(Tum_Year_AA[[#This Row],[ageadj_CI_Lo]],1),"-",ROUND(Tum_Year_AA[[#This Row],[ageadj_CI_Hi]],1),")")</f>
        <v>(1.8-2.8)</v>
      </c>
    </row>
    <row r="94" spans="1:8" x14ac:dyDescent="0.25">
      <c r="A94">
        <v>2016</v>
      </c>
      <c r="B94" t="s">
        <v>10</v>
      </c>
      <c r="C94">
        <v>47</v>
      </c>
      <c r="D94">
        <v>1560567</v>
      </c>
      <c r="E94">
        <v>1.4094720593000001</v>
      </c>
      <c r="F94">
        <v>1.0065105046</v>
      </c>
      <c r="G94">
        <v>1.8124336139999999</v>
      </c>
      <c r="H94" t="str">
        <f>_xlfn.CONCAT("(",ROUND(Tum_Year_AA[[#This Row],[ageadj_CI_Lo]],1),"-",ROUND(Tum_Year_AA[[#This Row],[ageadj_CI_Hi]],1),")")</f>
        <v>(1-1.8)</v>
      </c>
    </row>
    <row r="95" spans="1:8" x14ac:dyDescent="0.25">
      <c r="A95">
        <v>2016</v>
      </c>
      <c r="B95" t="s">
        <v>11</v>
      </c>
      <c r="C95">
        <v>4</v>
      </c>
      <c r="D95">
        <v>254595</v>
      </c>
      <c r="E95">
        <v>0.1037522339</v>
      </c>
      <c r="F95">
        <v>2.0750447000000001E-3</v>
      </c>
      <c r="G95">
        <v>0.20542942319999999</v>
      </c>
      <c r="H95" t="str">
        <f>_xlfn.CONCAT("(",ROUND(Tum_Year_AA[[#This Row],[ageadj_CI_Lo]],1),"-",ROUND(Tum_Year_AA[[#This Row],[ageadj_CI_Hi]],1),")")</f>
        <v>(0-0.2)</v>
      </c>
    </row>
    <row r="96" spans="1:8" x14ac:dyDescent="0.25">
      <c r="A96">
        <v>2016</v>
      </c>
      <c r="B96" t="s">
        <v>12</v>
      </c>
      <c r="C96">
        <v>18</v>
      </c>
      <c r="D96">
        <v>1929674</v>
      </c>
      <c r="E96">
        <v>0.54595549970000001</v>
      </c>
      <c r="F96">
        <v>0.29373692680000002</v>
      </c>
      <c r="G96">
        <v>0.79817407250000005</v>
      </c>
      <c r="H96" t="str">
        <f>_xlfn.CONCAT("(",ROUND(Tum_Year_AA[[#This Row],[ageadj_CI_Lo]],1),"-",ROUND(Tum_Year_AA[[#This Row],[ageadj_CI_Hi]],1),")")</f>
        <v>(0.3-0.8)</v>
      </c>
    </row>
    <row r="97" spans="1:8" x14ac:dyDescent="0.25">
      <c r="A97">
        <v>2016</v>
      </c>
      <c r="B97" t="s">
        <v>13</v>
      </c>
      <c r="C97">
        <v>9</v>
      </c>
      <c r="D97">
        <v>1522414</v>
      </c>
      <c r="E97">
        <v>0.28897416250000002</v>
      </c>
      <c r="F97">
        <v>0.10017770970000001</v>
      </c>
      <c r="G97">
        <v>0.47777061529999998</v>
      </c>
      <c r="H97" t="str">
        <f>_xlfn.CONCAT("(",ROUND(Tum_Year_AA[[#This Row],[ageadj_CI_Lo]],1),"-",ROUND(Tum_Year_AA[[#This Row],[ageadj_CI_Hi]],1),")")</f>
        <v>(0.1-0.5)</v>
      </c>
    </row>
    <row r="98" spans="1:8" x14ac:dyDescent="0.25">
      <c r="A98">
        <v>2016</v>
      </c>
      <c r="B98" t="s">
        <v>14</v>
      </c>
      <c r="C98">
        <v>8</v>
      </c>
      <c r="D98">
        <v>1157159</v>
      </c>
      <c r="E98">
        <v>0.26062353589999998</v>
      </c>
      <c r="F98">
        <v>8.0020639700000007E-2</v>
      </c>
      <c r="G98">
        <v>0.441226432</v>
      </c>
      <c r="H98" t="str">
        <f>_xlfn.CONCAT("(",ROUND(Tum_Year_AA[[#This Row],[ageadj_CI_Lo]],1),"-",ROUND(Tum_Year_AA[[#This Row],[ageadj_CI_Hi]],1),")")</f>
        <v>(0.1-0.4)</v>
      </c>
    </row>
    <row r="99" spans="1:8" x14ac:dyDescent="0.25">
      <c r="A99">
        <v>2016</v>
      </c>
      <c r="B99" t="s">
        <v>15</v>
      </c>
      <c r="C99">
        <v>23</v>
      </c>
      <c r="D99">
        <v>1967827</v>
      </c>
      <c r="E99">
        <v>0.81430260170000002</v>
      </c>
      <c r="F99">
        <v>0.4815066952</v>
      </c>
      <c r="G99">
        <v>1.1470985083</v>
      </c>
      <c r="H99" t="str">
        <f>_xlfn.CONCAT("(",ROUND(Tum_Year_AA[[#This Row],[ageadj_CI_Lo]],1),"-",ROUND(Tum_Year_AA[[#This Row],[ageadj_CI_Hi]],1),")")</f>
        <v>(0.5-1.1)</v>
      </c>
    </row>
    <row r="100" spans="1:8" x14ac:dyDescent="0.25">
      <c r="A100">
        <v>2016</v>
      </c>
      <c r="B100" t="s">
        <v>16</v>
      </c>
      <c r="C100">
        <v>6</v>
      </c>
      <c r="D100">
        <v>1564982</v>
      </c>
      <c r="E100">
        <v>0.19929741240000001</v>
      </c>
      <c r="F100">
        <v>3.98262697E-2</v>
      </c>
      <c r="G100">
        <v>0.3587685551</v>
      </c>
      <c r="H100" t="str">
        <f>_xlfn.CONCAT("(",ROUND(Tum_Year_AA[[#This Row],[ageadj_CI_Lo]],1),"-",ROUND(Tum_Year_AA[[#This Row],[ageadj_CI_Hi]],1),")")</f>
        <v>(0-0.4)</v>
      </c>
    </row>
    <row r="101" spans="1:8" x14ac:dyDescent="0.25">
      <c r="A101">
        <v>2016</v>
      </c>
      <c r="B101" t="s">
        <v>17</v>
      </c>
      <c r="C101">
        <v>99</v>
      </c>
      <c r="D101">
        <v>1560567</v>
      </c>
      <c r="E101">
        <v>2.9642930131999998</v>
      </c>
      <c r="F101">
        <v>2.3803646047</v>
      </c>
      <c r="G101">
        <v>3.5482214216000001</v>
      </c>
      <c r="H101" t="str">
        <f>_xlfn.CONCAT("(",ROUND(Tum_Year_AA[[#This Row],[ageadj_CI_Lo]],1),"-",ROUND(Tum_Year_AA[[#This Row],[ageadj_CI_Hi]],1),")")</f>
        <v>(2.4-3.5)</v>
      </c>
    </row>
    <row r="102" spans="1:8" x14ac:dyDescent="0.25">
      <c r="A102">
        <v>2016</v>
      </c>
      <c r="B102" t="s">
        <v>18</v>
      </c>
      <c r="C102">
        <v>17</v>
      </c>
      <c r="D102">
        <v>1119006</v>
      </c>
      <c r="E102">
        <v>0.46768201459999997</v>
      </c>
      <c r="F102">
        <v>0.24536009710000001</v>
      </c>
      <c r="G102">
        <v>0.69000393209999999</v>
      </c>
      <c r="H102" t="str">
        <f>_xlfn.CONCAT("(",ROUND(Tum_Year_AA[[#This Row],[ageadj_CI_Lo]],1),"-",ROUND(Tum_Year_AA[[#This Row],[ageadj_CI_Hi]],1),")")</f>
        <v>(0.2-0.7)</v>
      </c>
    </row>
    <row r="103" spans="1:8" x14ac:dyDescent="0.25">
      <c r="A103">
        <v>2016</v>
      </c>
      <c r="B103" t="s">
        <v>19</v>
      </c>
      <c r="C103">
        <v>6</v>
      </c>
      <c r="D103">
        <v>1119006</v>
      </c>
      <c r="E103">
        <v>0.18581085729999999</v>
      </c>
      <c r="F103">
        <v>3.7131206200000003E-2</v>
      </c>
      <c r="G103">
        <v>0.3344905084</v>
      </c>
      <c r="H103" t="str">
        <f>_xlfn.CONCAT("(",ROUND(Tum_Year_AA[[#This Row],[ageadj_CI_Lo]],1),"-",ROUND(Tum_Year_AA[[#This Row],[ageadj_CI_Hi]],1),")")</f>
        <v>(0-0.3)</v>
      </c>
    </row>
    <row r="104" spans="1:8" x14ac:dyDescent="0.25">
      <c r="A104">
        <v>2016</v>
      </c>
      <c r="B104" t="s">
        <v>20</v>
      </c>
      <c r="C104">
        <v>7</v>
      </c>
      <c r="D104">
        <v>724360</v>
      </c>
      <c r="E104">
        <v>0.1890963011</v>
      </c>
      <c r="F104">
        <v>4.9011800899999999E-2</v>
      </c>
      <c r="G104">
        <v>0.3291808014</v>
      </c>
      <c r="H104" t="str">
        <f>_xlfn.CONCAT("(",ROUND(Tum_Year_AA[[#This Row],[ageadj_CI_Lo]],1),"-",ROUND(Tum_Year_AA[[#This Row],[ageadj_CI_Hi]],1),")")</f>
        <v>(0-0.3)</v>
      </c>
    </row>
    <row r="105" spans="1:8" x14ac:dyDescent="0.25">
      <c r="A105">
        <v>2016</v>
      </c>
      <c r="B105" t="s">
        <v>21</v>
      </c>
      <c r="C105">
        <v>4</v>
      </c>
      <c r="D105">
        <v>606555</v>
      </c>
      <c r="E105">
        <v>0.1026030719</v>
      </c>
      <c r="F105">
        <v>2.0520614000000001E-3</v>
      </c>
      <c r="G105">
        <v>0.20315408239999999</v>
      </c>
      <c r="H105" t="str">
        <f>_xlfn.CONCAT("(",ROUND(Tum_Year_AA[[#This Row],[ageadj_CI_Lo]],1),"-",ROUND(Tum_Year_AA[[#This Row],[ageadj_CI_Hi]],1),")")</f>
        <v>(0-0.2)</v>
      </c>
    </row>
    <row r="106" spans="1:8" x14ac:dyDescent="0.25">
      <c r="A106">
        <v>2016</v>
      </c>
      <c r="B106" t="s">
        <v>22</v>
      </c>
      <c r="C106">
        <v>46</v>
      </c>
      <c r="D106">
        <v>2155041</v>
      </c>
      <c r="E106">
        <v>1.4426963763</v>
      </c>
      <c r="F106">
        <v>1.0257769835999999</v>
      </c>
      <c r="G106">
        <v>1.8596157689999999</v>
      </c>
      <c r="H106" t="str">
        <f>_xlfn.CONCAT("(",ROUND(Tum_Year_AA[[#This Row],[ageadj_CI_Lo]],1),"-",ROUND(Tum_Year_AA[[#This Row],[ageadj_CI_Hi]],1),")")</f>
        <v>(1-1.9)</v>
      </c>
    </row>
    <row r="107" spans="1:8" x14ac:dyDescent="0.25">
      <c r="A107">
        <v>2016</v>
      </c>
      <c r="B107" t="s">
        <v>23</v>
      </c>
      <c r="C107">
        <v>50</v>
      </c>
      <c r="D107">
        <v>2375650</v>
      </c>
      <c r="E107">
        <v>1.5265995576</v>
      </c>
      <c r="F107">
        <v>1.1034477491000001</v>
      </c>
      <c r="G107">
        <v>1.9497513661999999</v>
      </c>
      <c r="H107" t="str">
        <f>_xlfn.CONCAT("(",ROUND(Tum_Year_AA[[#This Row],[ageadj_CI_Lo]],1),"-",ROUND(Tum_Year_AA[[#This Row],[ageadj_CI_Hi]],1),")")</f>
        <v>(1.1-1.9)</v>
      </c>
    </row>
    <row r="108" spans="1:8" x14ac:dyDescent="0.25">
      <c r="A108">
        <v>2017</v>
      </c>
      <c r="B108" t="s">
        <v>9</v>
      </c>
      <c r="C108">
        <v>86</v>
      </c>
      <c r="D108">
        <v>1582104.6410000001</v>
      </c>
      <c r="E108">
        <v>2.5787362482999998</v>
      </c>
      <c r="F108">
        <v>2.0337145775000001</v>
      </c>
      <c r="G108">
        <v>3.123757919</v>
      </c>
      <c r="H108" t="str">
        <f>_xlfn.CONCAT("(",ROUND(Tum_Year_AA[[#This Row],[ageadj_CI_Lo]],1),"-",ROUND(Tum_Year_AA[[#This Row],[ageadj_CI_Hi]],1),")")</f>
        <v>(2-3.1)</v>
      </c>
    </row>
    <row r="109" spans="1:8" x14ac:dyDescent="0.25">
      <c r="A109">
        <v>2017</v>
      </c>
      <c r="B109" t="s">
        <v>10</v>
      </c>
      <c r="C109">
        <v>74</v>
      </c>
      <c r="D109">
        <v>2394053.2116999999</v>
      </c>
      <c r="E109">
        <v>2.2531383668</v>
      </c>
      <c r="F109">
        <v>1.7397712176</v>
      </c>
      <c r="G109">
        <v>2.7665055160000001</v>
      </c>
      <c r="H109" t="str">
        <f>_xlfn.CONCAT("(",ROUND(Tum_Year_AA[[#This Row],[ageadj_CI_Lo]],1),"-",ROUND(Tum_Year_AA[[#This Row],[ageadj_CI_Hi]],1),")")</f>
        <v>(1.7-2.8)</v>
      </c>
    </row>
    <row r="110" spans="1:8" x14ac:dyDescent="0.25">
      <c r="A110">
        <v>2017</v>
      </c>
      <c r="B110" t="s">
        <v>11</v>
      </c>
      <c r="C110">
        <v>7</v>
      </c>
      <c r="D110">
        <v>740678.74586000002</v>
      </c>
      <c r="E110">
        <v>0.18670269179999999</v>
      </c>
      <c r="F110">
        <v>4.8391402100000001E-2</v>
      </c>
      <c r="G110">
        <v>0.32501398139999998</v>
      </c>
      <c r="H110" t="str">
        <f>_xlfn.CONCAT("(",ROUND(Tum_Year_AA[[#This Row],[ageadj_CI_Lo]],1),"-",ROUND(Tum_Year_AA[[#This Row],[ageadj_CI_Hi]],1),")")</f>
        <v>(0-0.3)</v>
      </c>
    </row>
    <row r="111" spans="1:8" x14ac:dyDescent="0.25">
      <c r="A111">
        <v>2017</v>
      </c>
      <c r="B111" t="s">
        <v>12</v>
      </c>
      <c r="C111">
        <v>10</v>
      </c>
      <c r="D111">
        <v>740678.74586000002</v>
      </c>
      <c r="E111">
        <v>0.25909688609999998</v>
      </c>
      <c r="F111">
        <v>9.8506972299999995E-2</v>
      </c>
      <c r="G111">
        <v>0.41968679990000002</v>
      </c>
      <c r="H111" t="str">
        <f>_xlfn.CONCAT("(",ROUND(Tum_Year_AA[[#This Row],[ageadj_CI_Lo]],1),"-",ROUND(Tum_Year_AA[[#This Row],[ageadj_CI_Hi]],1),")")</f>
        <v>(0.1-0.4)</v>
      </c>
    </row>
    <row r="112" spans="1:8" x14ac:dyDescent="0.25">
      <c r="A112">
        <v>2017</v>
      </c>
      <c r="B112" t="s">
        <v>13</v>
      </c>
      <c r="C112">
        <v>14</v>
      </c>
      <c r="D112">
        <v>1176232.7046000001</v>
      </c>
      <c r="E112">
        <v>0.41540080330000001</v>
      </c>
      <c r="F112">
        <v>0.1978005555</v>
      </c>
      <c r="G112">
        <v>0.63300105110000005</v>
      </c>
      <c r="H112" t="str">
        <f>_xlfn.CONCAT("(",ROUND(Tum_Year_AA[[#This Row],[ageadj_CI_Lo]],1),"-",ROUND(Tum_Year_AA[[#This Row],[ageadj_CI_Hi]],1),")")</f>
        <v>(0.2-0.6)</v>
      </c>
    </row>
    <row r="113" spans="1:8" x14ac:dyDescent="0.25">
      <c r="A113">
        <v>2017</v>
      </c>
      <c r="B113" t="s">
        <v>14</v>
      </c>
      <c r="C113">
        <v>13</v>
      </c>
      <c r="D113">
        <v>1582104.6410000001</v>
      </c>
      <c r="E113">
        <v>0.38837691829999998</v>
      </c>
      <c r="F113">
        <v>0.1772528206</v>
      </c>
      <c r="G113">
        <v>0.59950101600000005</v>
      </c>
      <c r="H113" t="str">
        <f>_xlfn.CONCAT("(",ROUND(Tum_Year_AA[[#This Row],[ageadj_CI_Lo]],1),"-",ROUND(Tum_Year_AA[[#This Row],[ageadj_CI_Hi]],1),")")</f>
        <v>(0.2-0.6)</v>
      </c>
    </row>
    <row r="114" spans="1:8" x14ac:dyDescent="0.25">
      <c r="A114">
        <v>2017</v>
      </c>
      <c r="B114" t="s">
        <v>15</v>
      </c>
      <c r="C114">
        <v>27</v>
      </c>
      <c r="D114">
        <v>1582104.6410000001</v>
      </c>
      <c r="E114">
        <v>0.87498810829999996</v>
      </c>
      <c r="F114">
        <v>0.54494069000000001</v>
      </c>
      <c r="G114">
        <v>1.2050355266999999</v>
      </c>
      <c r="H114" t="str">
        <f>_xlfn.CONCAT("(",ROUND(Tum_Year_AA[[#This Row],[ageadj_CI_Lo]],1),"-",ROUND(Tum_Year_AA[[#This Row],[ageadj_CI_Hi]],1),")")</f>
        <v>(0.5-1.2)</v>
      </c>
    </row>
    <row r="115" spans="1:8" x14ac:dyDescent="0.25">
      <c r="A115">
        <v>2017</v>
      </c>
      <c r="B115" t="s">
        <v>16</v>
      </c>
      <c r="C115">
        <v>15</v>
      </c>
      <c r="D115">
        <v>2394053.2116999999</v>
      </c>
      <c r="E115">
        <v>0.50865946289999997</v>
      </c>
      <c r="F115">
        <v>0.2512422581</v>
      </c>
      <c r="G115">
        <v>0.76607666770000005</v>
      </c>
      <c r="H115" t="str">
        <f>_xlfn.CONCAT("(",ROUND(Tum_Year_AA[[#This Row],[ageadj_CI_Lo]],1),"-",ROUND(Tum_Year_AA[[#This Row],[ageadj_CI_Hi]],1),")")</f>
        <v>(0.3-0.8)</v>
      </c>
    </row>
    <row r="116" spans="1:8" x14ac:dyDescent="0.25">
      <c r="A116">
        <v>2017</v>
      </c>
      <c r="B116" t="s">
        <v>17</v>
      </c>
      <c r="C116">
        <v>69</v>
      </c>
      <c r="D116">
        <v>1582104.6410000001</v>
      </c>
      <c r="E116">
        <v>1.9273691996</v>
      </c>
      <c r="F116">
        <v>1.4725943483999999</v>
      </c>
      <c r="G116">
        <v>2.3821440507</v>
      </c>
      <c r="H116" t="str">
        <f>_xlfn.CONCAT("(",ROUND(Tum_Year_AA[[#This Row],[ageadj_CI_Lo]],1),"-",ROUND(Tum_Year_AA[[#This Row],[ageadj_CI_Hi]],1),")")</f>
        <v>(1.5-2.4)</v>
      </c>
    </row>
    <row r="117" spans="1:8" x14ac:dyDescent="0.25">
      <c r="A117">
        <v>2017</v>
      </c>
      <c r="B117" t="s">
        <v>18</v>
      </c>
      <c r="C117">
        <v>31</v>
      </c>
      <c r="D117">
        <v>1176232.7046000001</v>
      </c>
      <c r="E117">
        <v>0.88760578079999997</v>
      </c>
      <c r="F117">
        <v>0.57514512029999998</v>
      </c>
      <c r="G117">
        <v>1.2000664413</v>
      </c>
      <c r="H117" t="str">
        <f>_xlfn.CONCAT("(",ROUND(Tum_Year_AA[[#This Row],[ageadj_CI_Lo]],1),"-",ROUND(Tum_Year_AA[[#This Row],[ageadj_CI_Hi]],1),")")</f>
        <v>(0.6-1.2)</v>
      </c>
    </row>
    <row r="118" spans="1:8" x14ac:dyDescent="0.25">
      <c r="A118">
        <v>2017</v>
      </c>
      <c r="B118" t="s">
        <v>19</v>
      </c>
      <c r="C118">
        <v>5</v>
      </c>
      <c r="D118">
        <v>753319.02844000002</v>
      </c>
      <c r="E118">
        <v>0.14136279560000001</v>
      </c>
      <c r="F118">
        <v>1.7452842E-2</v>
      </c>
      <c r="G118">
        <v>0.26527274919999999</v>
      </c>
      <c r="H118" t="str">
        <f>_xlfn.CONCAT("(",ROUND(Tum_Year_AA[[#This Row],[ageadj_CI_Lo]],1),"-",ROUND(Tum_Year_AA[[#This Row],[ageadj_CI_Hi]],1),")")</f>
        <v>(0-0.3)</v>
      </c>
    </row>
    <row r="119" spans="1:8" x14ac:dyDescent="0.25">
      <c r="A119">
        <v>2017</v>
      </c>
      <c r="B119" t="s">
        <v>20</v>
      </c>
      <c r="C119">
        <v>11</v>
      </c>
      <c r="D119">
        <v>1137081.4838</v>
      </c>
      <c r="E119">
        <v>0.3259611462</v>
      </c>
      <c r="F119">
        <v>0.1333304186</v>
      </c>
      <c r="G119">
        <v>0.51859187380000005</v>
      </c>
      <c r="H119" t="str">
        <f>_xlfn.CONCAT("(",ROUND(Tum_Year_AA[[#This Row],[ageadj_CI_Lo]],1),"-",ROUND(Tum_Year_AA[[#This Row],[ageadj_CI_Hi]],1),")")</f>
        <v>(0.1-0.5)</v>
      </c>
    </row>
    <row r="120" spans="1:8" x14ac:dyDescent="0.25">
      <c r="A120">
        <v>2017</v>
      </c>
      <c r="B120" t="s">
        <v>21</v>
      </c>
      <c r="C120">
        <v>18</v>
      </c>
      <c r="D120">
        <v>819316.41408999998</v>
      </c>
      <c r="E120">
        <v>0.53304435900000002</v>
      </c>
      <c r="F120">
        <v>0.2867904288</v>
      </c>
      <c r="G120">
        <v>0.77929828909999999</v>
      </c>
      <c r="H120" t="str">
        <f>_xlfn.CONCAT("(",ROUND(Tum_Year_AA[[#This Row],[ageadj_CI_Lo]],1),"-",ROUND(Tum_Year_AA[[#This Row],[ageadj_CI_Hi]],1),")")</f>
        <v>(0.3-0.8)</v>
      </c>
    </row>
    <row r="121" spans="1:8" x14ac:dyDescent="0.25">
      <c r="A121">
        <v>2017</v>
      </c>
      <c r="B121" t="s">
        <v>22</v>
      </c>
      <c r="C121">
        <v>37</v>
      </c>
      <c r="D121">
        <v>2161752.1971</v>
      </c>
      <c r="E121">
        <v>1.1477407064</v>
      </c>
      <c r="F121">
        <v>0.77791338320000003</v>
      </c>
      <c r="G121">
        <v>1.5175680297</v>
      </c>
      <c r="H121" t="str">
        <f>_xlfn.CONCAT("(",ROUND(Tum_Year_AA[[#This Row],[ageadj_CI_Lo]],1),"-",ROUND(Tum_Year_AA[[#This Row],[ageadj_CI_Hi]],1),")")</f>
        <v>(0.8-1.5)</v>
      </c>
    </row>
    <row r="122" spans="1:8" x14ac:dyDescent="0.25">
      <c r="A122">
        <v>2017</v>
      </c>
      <c r="B122" t="s">
        <v>23</v>
      </c>
      <c r="C122">
        <v>55</v>
      </c>
      <c r="D122">
        <v>1998582.5837000001</v>
      </c>
      <c r="E122">
        <v>1.7091730405000001</v>
      </c>
      <c r="F122">
        <v>1.2574619428</v>
      </c>
      <c r="G122">
        <v>2.1608841381000001</v>
      </c>
      <c r="H122" t="str">
        <f>_xlfn.CONCAT("(",ROUND(Tum_Year_AA[[#This Row],[ageadj_CI_Lo]],1),"-",ROUND(Tum_Year_AA[[#This Row],[ageadj_CI_Hi]],1),")")</f>
        <v>(1.3-2.2)</v>
      </c>
    </row>
    <row r="123" spans="1:8" x14ac:dyDescent="0.25">
      <c r="A123">
        <v>2018</v>
      </c>
      <c r="B123" t="s">
        <v>9</v>
      </c>
      <c r="C123">
        <v>66</v>
      </c>
      <c r="D123">
        <v>1636881.5312000001</v>
      </c>
      <c r="E123">
        <v>1.7703121930000001</v>
      </c>
      <c r="F123">
        <v>1.3432078730999999</v>
      </c>
      <c r="G123">
        <v>2.1974165129999998</v>
      </c>
      <c r="H123" t="str">
        <f>_xlfn.CONCAT("(",ROUND(Tum_Year_AA[[#This Row],[ageadj_CI_Lo]],1),"-",ROUND(Tum_Year_AA[[#This Row],[ageadj_CI_Hi]],1),")")</f>
        <v>(1.3-2.2)</v>
      </c>
    </row>
    <row r="124" spans="1:8" x14ac:dyDescent="0.25">
      <c r="A124">
        <v>2018</v>
      </c>
      <c r="B124" t="s">
        <v>10</v>
      </c>
      <c r="C124">
        <v>76</v>
      </c>
      <c r="D124">
        <v>2050289.9465999999</v>
      </c>
      <c r="E124">
        <v>2.1053402848</v>
      </c>
      <c r="F124">
        <v>1.6320020621</v>
      </c>
      <c r="G124">
        <v>2.5786785075999998</v>
      </c>
      <c r="H124" t="str">
        <f>_xlfn.CONCAT("(",ROUND(Tum_Year_AA[[#This Row],[ageadj_CI_Lo]],1),"-",ROUND(Tum_Year_AA[[#This Row],[ageadj_CI_Hi]],1),")")</f>
        <v>(1.6-2.6)</v>
      </c>
    </row>
    <row r="125" spans="1:8" x14ac:dyDescent="0.25">
      <c r="A125">
        <v>2018</v>
      </c>
      <c r="B125" t="s">
        <v>11</v>
      </c>
      <c r="C125">
        <v>8</v>
      </c>
      <c r="D125">
        <v>1206136.5563000001</v>
      </c>
      <c r="E125">
        <v>0.2372970717</v>
      </c>
      <c r="F125">
        <v>7.2858590500000001E-2</v>
      </c>
      <c r="G125">
        <v>0.40173555280000001</v>
      </c>
      <c r="H125" t="str">
        <f>_xlfn.CONCAT("(",ROUND(Tum_Year_AA[[#This Row],[ageadj_CI_Lo]],1),"-",ROUND(Tum_Year_AA[[#This Row],[ageadj_CI_Hi]],1),")")</f>
        <v>(0.1-0.4)</v>
      </c>
    </row>
    <row r="126" spans="1:8" x14ac:dyDescent="0.25">
      <c r="A126">
        <v>2018</v>
      </c>
      <c r="B126" t="s">
        <v>12</v>
      </c>
      <c r="C126">
        <v>10</v>
      </c>
      <c r="D126">
        <v>675892.61002999998</v>
      </c>
      <c r="E126">
        <v>0.25592709130000002</v>
      </c>
      <c r="F126">
        <v>9.7301836700000005E-2</v>
      </c>
      <c r="G126">
        <v>0.4145523458</v>
      </c>
      <c r="H126" t="str">
        <f>_xlfn.CONCAT("(",ROUND(Tum_Year_AA[[#This Row],[ageadj_CI_Lo]],1),"-",ROUND(Tum_Year_AA[[#This Row],[ageadj_CI_Hi]],1),")")</f>
        <v>(0.1-0.4)</v>
      </c>
    </row>
    <row r="127" spans="1:8" x14ac:dyDescent="0.25">
      <c r="A127">
        <v>2018</v>
      </c>
      <c r="B127" t="s">
        <v>13</v>
      </c>
      <c r="C127">
        <v>13</v>
      </c>
      <c r="D127">
        <v>806479.27439999999</v>
      </c>
      <c r="E127">
        <v>0.3786091406</v>
      </c>
      <c r="F127">
        <v>0.17279486729999999</v>
      </c>
      <c r="G127">
        <v>0.58442341399999997</v>
      </c>
      <c r="H127" t="str">
        <f>_xlfn.CONCAT("(",ROUND(Tum_Year_AA[[#This Row],[ageadj_CI_Lo]],1),"-",ROUND(Tum_Year_AA[[#This Row],[ageadj_CI_Hi]],1),")")</f>
        <v>(0.2-0.6)</v>
      </c>
    </row>
    <row r="128" spans="1:8" x14ac:dyDescent="0.25">
      <c r="A128">
        <v>2018</v>
      </c>
      <c r="B128" t="s">
        <v>14</v>
      </c>
      <c r="C128">
        <v>10</v>
      </c>
      <c r="D128">
        <v>806479.27439999999</v>
      </c>
      <c r="E128">
        <v>0.29669609250000001</v>
      </c>
      <c r="F128">
        <v>0.1128019492</v>
      </c>
      <c r="G128">
        <v>0.48059023579999999</v>
      </c>
      <c r="H128" t="str">
        <f>_xlfn.CONCAT("(",ROUND(Tum_Year_AA[[#This Row],[ageadj_CI_Lo]],1),"-",ROUND(Tum_Year_AA[[#This Row],[ageadj_CI_Hi]],1),")")</f>
        <v>(0.1-0.5)</v>
      </c>
    </row>
    <row r="129" spans="1:8" x14ac:dyDescent="0.25">
      <c r="A129">
        <v>2018</v>
      </c>
      <c r="B129" t="s">
        <v>15</v>
      </c>
      <c r="C129">
        <v>42</v>
      </c>
      <c r="D129">
        <v>2043782.2226</v>
      </c>
      <c r="E129">
        <v>1.2431500912</v>
      </c>
      <c r="F129">
        <v>0.86717853300000003</v>
      </c>
      <c r="G129">
        <v>1.6191216494</v>
      </c>
      <c r="H129" t="str">
        <f>_xlfn.CONCAT("(",ROUND(Tum_Year_AA[[#This Row],[ageadj_CI_Lo]],1),"-",ROUND(Tum_Year_AA[[#This Row],[ageadj_CI_Hi]],1),")")</f>
        <v>(0.9-1.6)</v>
      </c>
    </row>
    <row r="130" spans="1:8" x14ac:dyDescent="0.25">
      <c r="A130">
        <v>2018</v>
      </c>
      <c r="B130" t="s">
        <v>16</v>
      </c>
      <c r="C130">
        <v>11</v>
      </c>
      <c r="D130">
        <v>1206136.5563000001</v>
      </c>
      <c r="E130">
        <v>0.31067306290000002</v>
      </c>
      <c r="F130">
        <v>0.1270770152</v>
      </c>
      <c r="G130">
        <v>0.49426911060000001</v>
      </c>
      <c r="H130" t="str">
        <f>_xlfn.CONCAT("(",ROUND(Tum_Year_AA[[#This Row],[ageadj_CI_Lo]],1),"-",ROUND(Tum_Year_AA[[#This Row],[ageadj_CI_Hi]],1),")")</f>
        <v>(0.1-0.5)</v>
      </c>
    </row>
    <row r="131" spans="1:8" x14ac:dyDescent="0.25">
      <c r="A131">
        <v>2018</v>
      </c>
      <c r="B131" t="s">
        <v>17</v>
      </c>
      <c r="C131">
        <v>71</v>
      </c>
      <c r="D131">
        <v>1206136.5563000001</v>
      </c>
      <c r="E131">
        <v>1.9342802184000001</v>
      </c>
      <c r="F131">
        <v>1.4843488345</v>
      </c>
      <c r="G131">
        <v>2.3842116022000002</v>
      </c>
      <c r="H131" t="str">
        <f>_xlfn.CONCAT("(",ROUND(Tum_Year_AA[[#This Row],[ageadj_CI_Lo]],1),"-",ROUND(Tum_Year_AA[[#This Row],[ageadj_CI_Hi]],1),")")</f>
        <v>(1.5-2.4)</v>
      </c>
    </row>
    <row r="132" spans="1:8" x14ac:dyDescent="0.25">
      <c r="A132">
        <v>2018</v>
      </c>
      <c r="B132" t="s">
        <v>18</v>
      </c>
      <c r="C132">
        <v>27</v>
      </c>
      <c r="D132">
        <v>1597035.1228</v>
      </c>
      <c r="E132">
        <v>0.72729024090000005</v>
      </c>
      <c r="F132">
        <v>0.45295477950000002</v>
      </c>
      <c r="G132">
        <v>1.0016257021999999</v>
      </c>
      <c r="H132" t="str">
        <f>_xlfn.CONCAT("(",ROUND(Tum_Year_AA[[#This Row],[ageadj_CI_Lo]],1),"-",ROUND(Tum_Year_AA[[#This Row],[ageadj_CI_Hi]],1),")")</f>
        <v>(0.5-1)</v>
      </c>
    </row>
    <row r="133" spans="1:8" x14ac:dyDescent="0.25">
      <c r="A133">
        <v>2018</v>
      </c>
      <c r="B133" t="s">
        <v>19</v>
      </c>
      <c r="C133">
        <v>5</v>
      </c>
      <c r="D133">
        <v>766632.86603000003</v>
      </c>
      <c r="E133">
        <v>0.13154947149999999</v>
      </c>
      <c r="F133">
        <v>1.6241275699999998E-2</v>
      </c>
      <c r="G133">
        <v>0.2468576673</v>
      </c>
      <c r="H133" t="str">
        <f>_xlfn.CONCAT("(",ROUND(Tum_Year_AA[[#This Row],[ageadj_CI_Lo]],1),"-",ROUND(Tum_Year_AA[[#This Row],[ageadj_CI_Hi]],1),")")</f>
        <v>(0-0.2)</v>
      </c>
    </row>
    <row r="134" spans="1:8" x14ac:dyDescent="0.25">
      <c r="A134">
        <v>2018</v>
      </c>
      <c r="B134" t="s">
        <v>20</v>
      </c>
      <c r="C134">
        <v>6</v>
      </c>
      <c r="D134">
        <v>766632.86603000003</v>
      </c>
      <c r="E134">
        <v>0.1547600053</v>
      </c>
      <c r="F134">
        <v>3.0926210400000001E-2</v>
      </c>
      <c r="G134">
        <v>0.27859380020000002</v>
      </c>
      <c r="H134" t="str">
        <f>_xlfn.CONCAT("(",ROUND(Tum_Year_AA[[#This Row],[ageadj_CI_Lo]],1),"-",ROUND(Tum_Year_AA[[#This Row],[ageadj_CI_Hi]],1),")")</f>
        <v>(0-0.3)</v>
      </c>
    </row>
    <row r="135" spans="1:8" x14ac:dyDescent="0.25">
      <c r="A135">
        <v>2018</v>
      </c>
      <c r="B135" t="s">
        <v>21</v>
      </c>
      <c r="C135">
        <v>8</v>
      </c>
      <c r="D135">
        <v>1075549.892</v>
      </c>
      <c r="E135">
        <v>0.21878476599999999</v>
      </c>
      <c r="F135">
        <v>6.7174658200000001E-2</v>
      </c>
      <c r="G135">
        <v>0.37039487380000002</v>
      </c>
      <c r="H135" t="str">
        <f>_xlfn.CONCAT("(",ROUND(Tum_Year_AA[[#This Row],[ageadj_CI_Lo]],1),"-",ROUND(Tum_Year_AA[[#This Row],[ageadj_CI_Hi]],1),")")</f>
        <v>(0.1-0.4)</v>
      </c>
    </row>
    <row r="136" spans="1:8" x14ac:dyDescent="0.25">
      <c r="A136">
        <v>2018</v>
      </c>
      <c r="B136" t="s">
        <v>22</v>
      </c>
      <c r="C136">
        <v>25</v>
      </c>
      <c r="D136">
        <v>1826361.0893999999</v>
      </c>
      <c r="E136">
        <v>0.77437326210000001</v>
      </c>
      <c r="F136">
        <v>0.47081894330000001</v>
      </c>
      <c r="G136">
        <v>1.0779275808</v>
      </c>
      <c r="H136" t="str">
        <f>_xlfn.CONCAT("(",ROUND(Tum_Year_AA[[#This Row],[ageadj_CI_Lo]],1),"-",ROUND(Tum_Year_AA[[#This Row],[ageadj_CI_Hi]],1),")")</f>
        <v>(0.5-1.1)</v>
      </c>
    </row>
    <row r="137" spans="1:8" x14ac:dyDescent="0.25">
      <c r="A137">
        <v>2018</v>
      </c>
      <c r="B137" t="s">
        <v>23</v>
      </c>
      <c r="C137">
        <v>39</v>
      </c>
      <c r="D137">
        <v>2050289.9465999999</v>
      </c>
      <c r="E137">
        <v>1.1335172736000001</v>
      </c>
      <c r="F137">
        <v>0.77776153810000004</v>
      </c>
      <c r="G137">
        <v>1.4892730091999999</v>
      </c>
      <c r="H137" t="str">
        <f>_xlfn.CONCAT("(",ROUND(Tum_Year_AA[[#This Row],[ageadj_CI_Lo]],1),"-",ROUND(Tum_Year_AA[[#This Row],[ageadj_CI_Hi]],1),")")</f>
        <v>(0.8-1.5)</v>
      </c>
    </row>
    <row r="138" spans="1:8" x14ac:dyDescent="0.25">
      <c r="A138">
        <v>2019</v>
      </c>
      <c r="B138" t="s">
        <v>9</v>
      </c>
      <c r="C138">
        <v>80</v>
      </c>
      <c r="D138">
        <v>1649719.2829</v>
      </c>
      <c r="E138">
        <v>2.1582781642</v>
      </c>
      <c r="F138">
        <v>1.6853246086</v>
      </c>
      <c r="G138">
        <v>2.6312317198000001</v>
      </c>
      <c r="H138" t="str">
        <f>_xlfn.CONCAT("(",ROUND(Tum_Year_AA[[#This Row],[ageadj_CI_Lo]],1),"-",ROUND(Tum_Year_AA[[#This Row],[ageadj_CI_Hi]],1),")")</f>
        <v>(1.7-2.6)</v>
      </c>
    </row>
    <row r="139" spans="1:8" x14ac:dyDescent="0.25">
      <c r="A139">
        <v>2019</v>
      </c>
      <c r="B139" t="s">
        <v>10</v>
      </c>
      <c r="C139">
        <v>66</v>
      </c>
      <c r="D139">
        <v>1649719.2829</v>
      </c>
      <c r="E139">
        <v>1.8008930616000001</v>
      </c>
      <c r="F139">
        <v>1.366410822</v>
      </c>
      <c r="G139">
        <v>2.2353753011999999</v>
      </c>
      <c r="H139" t="str">
        <f>_xlfn.CONCAT("(",ROUND(Tum_Year_AA[[#This Row],[ageadj_CI_Lo]],1),"-",ROUND(Tum_Year_AA[[#This Row],[ageadj_CI_Hi]],1),")")</f>
        <v>(1.4-2.2)</v>
      </c>
    </row>
    <row r="140" spans="1:8" x14ac:dyDescent="0.25">
      <c r="A140">
        <v>2019</v>
      </c>
      <c r="B140" t="s">
        <v>11</v>
      </c>
      <c r="C140">
        <v>13</v>
      </c>
      <c r="D140">
        <v>788294.57629999996</v>
      </c>
      <c r="E140">
        <v>0.31665693490000002</v>
      </c>
      <c r="F140">
        <v>0.14452026430000001</v>
      </c>
      <c r="G140">
        <v>0.48879360560000001</v>
      </c>
      <c r="H140" t="str">
        <f>_xlfn.CONCAT("(",ROUND(Tum_Year_AA[[#This Row],[ageadj_CI_Lo]],1),"-",ROUND(Tum_Year_AA[[#This Row],[ageadj_CI_Hi]],1),")")</f>
        <v>(0.1-0.5)</v>
      </c>
    </row>
    <row r="141" spans="1:8" x14ac:dyDescent="0.25">
      <c r="A141">
        <v>2019</v>
      </c>
      <c r="B141" t="s">
        <v>12</v>
      </c>
      <c r="C141">
        <v>15</v>
      </c>
      <c r="D141">
        <v>1649719.2829</v>
      </c>
      <c r="E141">
        <v>0.43686955420000001</v>
      </c>
      <c r="F141">
        <v>0.21578305580000001</v>
      </c>
      <c r="G141">
        <v>0.6579560525</v>
      </c>
      <c r="H141" t="str">
        <f>_xlfn.CONCAT("(",ROUND(Tum_Year_AA[[#This Row],[ageadj_CI_Lo]],1),"-",ROUND(Tum_Year_AA[[#This Row],[ageadj_CI_Hi]],1),")")</f>
        <v>(0.2-0.7)</v>
      </c>
    </row>
    <row r="142" spans="1:8" x14ac:dyDescent="0.25">
      <c r="A142">
        <v>2019</v>
      </c>
      <c r="B142" t="s">
        <v>13</v>
      </c>
      <c r="C142">
        <v>17</v>
      </c>
      <c r="D142">
        <v>1673708.6492999999</v>
      </c>
      <c r="E142">
        <v>0.46957315729999999</v>
      </c>
      <c r="F142">
        <v>0.2463522477</v>
      </c>
      <c r="G142">
        <v>0.69279406690000001</v>
      </c>
      <c r="H142" t="str">
        <f>_xlfn.CONCAT("(",ROUND(Tum_Year_AA[[#This Row],[ageadj_CI_Lo]],1),"-",ROUND(Tum_Year_AA[[#This Row],[ageadj_CI_Hi]],1),")")</f>
        <v>(0.2-0.7)</v>
      </c>
    </row>
    <row r="143" spans="1:8" x14ac:dyDescent="0.25">
      <c r="A143">
        <v>2019</v>
      </c>
      <c r="B143" t="s">
        <v>14</v>
      </c>
      <c r="C143">
        <v>10</v>
      </c>
      <c r="D143">
        <v>829201.95224999997</v>
      </c>
      <c r="E143">
        <v>0.30178524919999999</v>
      </c>
      <c r="F143">
        <v>0.1147368139</v>
      </c>
      <c r="G143">
        <v>0.48883368449999998</v>
      </c>
      <c r="H143" t="str">
        <f>_xlfn.CONCAT("(",ROUND(Tum_Year_AA[[#This Row],[ageadj_CI_Lo]],1),"-",ROUND(Tum_Year_AA[[#This Row],[ageadj_CI_Hi]],1),")")</f>
        <v>(0.1-0.5)</v>
      </c>
    </row>
    <row r="144" spans="1:8" x14ac:dyDescent="0.25">
      <c r="A144">
        <v>2019</v>
      </c>
      <c r="B144" t="s">
        <v>15</v>
      </c>
      <c r="C144">
        <v>36</v>
      </c>
      <c r="D144">
        <v>1649719.2829</v>
      </c>
      <c r="E144">
        <v>1.0960917835999999</v>
      </c>
      <c r="F144">
        <v>0.73803513430000001</v>
      </c>
      <c r="G144">
        <v>1.4541484329000001</v>
      </c>
      <c r="H144" t="str">
        <f>_xlfn.CONCAT("(",ROUND(Tum_Year_AA[[#This Row],[ageadj_CI_Lo]],1),"-",ROUND(Tum_Year_AA[[#This Row],[ageadj_CI_Hi]],1),")")</f>
        <v>(0.7-1.5)</v>
      </c>
    </row>
    <row r="145" spans="1:8" x14ac:dyDescent="0.25">
      <c r="A145">
        <v>2019</v>
      </c>
      <c r="B145" t="s">
        <v>16</v>
      </c>
      <c r="C145">
        <v>2</v>
      </c>
      <c r="D145">
        <v>680021.53830000001</v>
      </c>
      <c r="E145">
        <v>5.7295636300000001E-2</v>
      </c>
      <c r="F145">
        <v>0</v>
      </c>
      <c r="G145">
        <v>0.1367033369</v>
      </c>
      <c r="H145" t="str">
        <f>_xlfn.CONCAT("(",ROUND(Tum_Year_AA[[#This Row],[ageadj_CI_Lo]],1),"-",ROUND(Tum_Year_AA[[#This Row],[ageadj_CI_Hi]],1),")")</f>
        <v>(0-0.1)</v>
      </c>
    </row>
    <row r="146" spans="1:8" x14ac:dyDescent="0.25">
      <c r="A146">
        <v>2019</v>
      </c>
      <c r="B146" t="s">
        <v>17</v>
      </c>
      <c r="C146">
        <v>69</v>
      </c>
      <c r="D146">
        <v>1608811.9069999999</v>
      </c>
      <c r="E146">
        <v>1.8265129171000001</v>
      </c>
      <c r="F146">
        <v>1.3955357383</v>
      </c>
      <c r="G146">
        <v>2.2574900959000002</v>
      </c>
      <c r="H146" t="str">
        <f>_xlfn.CONCAT("(",ROUND(Tum_Year_AA[[#This Row],[ageadj_CI_Lo]],1),"-",ROUND(Tum_Year_AA[[#This Row],[ageadj_CI_Hi]],1),")")</f>
        <v>(1.4-2.3)</v>
      </c>
    </row>
    <row r="147" spans="1:8" x14ac:dyDescent="0.25">
      <c r="A147">
        <v>2019</v>
      </c>
      <c r="B147" t="s">
        <v>18</v>
      </c>
      <c r="C147">
        <v>29</v>
      </c>
      <c r="D147">
        <v>1232151.8348999999</v>
      </c>
      <c r="E147">
        <v>0.73426510879999995</v>
      </c>
      <c r="F147">
        <v>0.46701987769999997</v>
      </c>
      <c r="G147">
        <v>1.0015103398</v>
      </c>
      <c r="H147" t="str">
        <f>_xlfn.CONCAT("(",ROUND(Tum_Year_AA[[#This Row],[ageadj_CI_Lo]],1),"-",ROUND(Tum_Year_AA[[#This Row],[ageadj_CI_Hi]],1),")")</f>
        <v>(0.5-1)</v>
      </c>
    </row>
    <row r="148" spans="1:8" x14ac:dyDescent="0.25">
      <c r="A148">
        <v>2019</v>
      </c>
      <c r="B148" t="s">
        <v>19</v>
      </c>
      <c r="C148">
        <v>6</v>
      </c>
      <c r="D148">
        <v>788294.57629999996</v>
      </c>
      <c r="E148">
        <v>0.1603827598</v>
      </c>
      <c r="F148">
        <v>3.2049824300000002E-2</v>
      </c>
      <c r="G148">
        <v>0.28871569530000002</v>
      </c>
      <c r="H148" t="str">
        <f>_xlfn.CONCAT("(",ROUND(Tum_Year_AA[[#This Row],[ageadj_CI_Lo]],1),"-",ROUND(Tum_Year_AA[[#This Row],[ageadj_CI_Hi]],1),")")</f>
        <v>(0-0.3)</v>
      </c>
    </row>
    <row r="149" spans="1:8" x14ac:dyDescent="0.25">
      <c r="A149">
        <v>2019</v>
      </c>
      <c r="B149" t="s">
        <v>20</v>
      </c>
      <c r="C149">
        <v>9</v>
      </c>
      <c r="D149">
        <v>788294.57629999996</v>
      </c>
      <c r="E149">
        <v>0.22239188639999999</v>
      </c>
      <c r="F149">
        <v>7.7095854000000005E-2</v>
      </c>
      <c r="G149">
        <v>0.36768791890000002</v>
      </c>
      <c r="H149" t="str">
        <f>_xlfn.CONCAT("(",ROUND(Tum_Year_AA[[#This Row],[ageadj_CI_Lo]],1),"-",ROUND(Tum_Year_AA[[#This Row],[ageadj_CI_Hi]],1),")")</f>
        <v>(0.1-0.4)</v>
      </c>
    </row>
    <row r="150" spans="1:8" x14ac:dyDescent="0.25">
      <c r="A150">
        <v>2019</v>
      </c>
      <c r="B150" t="s">
        <v>21</v>
      </c>
      <c r="C150">
        <v>9</v>
      </c>
      <c r="D150">
        <v>1191244.4589</v>
      </c>
      <c r="E150">
        <v>0.2411122429</v>
      </c>
      <c r="F150">
        <v>8.3585577499999994E-2</v>
      </c>
      <c r="G150">
        <v>0.39863890819999998</v>
      </c>
      <c r="H150" t="str">
        <f>_xlfn.CONCAT("(",ROUND(Tum_Year_AA[[#This Row],[ageadj_CI_Lo]],1),"-",ROUND(Tum_Year_AA[[#This Row],[ageadj_CI_Hi]],1),")")</f>
        <v>(0.1-0.4)</v>
      </c>
    </row>
    <row r="151" spans="1:8" x14ac:dyDescent="0.25">
      <c r="A151">
        <v>2019</v>
      </c>
      <c r="B151" t="s">
        <v>22</v>
      </c>
      <c r="C151">
        <v>29</v>
      </c>
      <c r="D151">
        <v>2091276.0974000001</v>
      </c>
      <c r="E151">
        <v>0.82005911649999996</v>
      </c>
      <c r="F151">
        <v>0.52158805279999998</v>
      </c>
      <c r="G151">
        <v>1.1185301802000001</v>
      </c>
      <c r="H151" t="str">
        <f>_xlfn.CONCAT("(",ROUND(Tum_Year_AA[[#This Row],[ageadj_CI_Lo]],1),"-",ROUND(Tum_Year_AA[[#This Row],[ageadj_CI_Hi]],1),")")</f>
        <v>(0.5-1.1)</v>
      </c>
    </row>
    <row r="152" spans="1:8" x14ac:dyDescent="0.25">
      <c r="A152">
        <v>2019</v>
      </c>
      <c r="B152" t="s">
        <v>23</v>
      </c>
      <c r="C152">
        <v>36</v>
      </c>
      <c r="D152">
        <v>1649719.2829</v>
      </c>
      <c r="E152">
        <v>1.043810387</v>
      </c>
      <c r="F152">
        <v>0.7028323273</v>
      </c>
      <c r="G152">
        <v>1.3847884468</v>
      </c>
      <c r="H152" t="str">
        <f>_xlfn.CONCAT("(",ROUND(Tum_Year_AA[[#This Row],[ageadj_CI_Lo]],1),"-",ROUND(Tum_Year_AA[[#This Row],[ageadj_CI_Hi]],1),")")</f>
        <v>(0.7-1.4)</v>
      </c>
    </row>
    <row r="153" spans="1:8" x14ac:dyDescent="0.25">
      <c r="A153">
        <v>2020</v>
      </c>
      <c r="B153" t="s">
        <v>9</v>
      </c>
      <c r="C153">
        <v>82</v>
      </c>
      <c r="D153">
        <v>1256946.4716</v>
      </c>
      <c r="E153">
        <v>2.1508880455999999</v>
      </c>
      <c r="F153">
        <v>1.6853373810000001</v>
      </c>
      <c r="G153">
        <v>2.6164387103000002</v>
      </c>
      <c r="H153" t="str">
        <f>_xlfn.CONCAT("(",ROUND(Tum_Year_AA[[#This Row],[ageadj_CI_Lo]],1),"-",ROUND(Tum_Year_AA[[#This Row],[ageadj_CI_Hi]],1),")")</f>
        <v>(1.7-2.6)</v>
      </c>
    </row>
    <row r="154" spans="1:8" x14ac:dyDescent="0.25">
      <c r="A154">
        <v>2020</v>
      </c>
      <c r="B154" t="s">
        <v>10</v>
      </c>
      <c r="C154">
        <v>76</v>
      </c>
      <c r="D154">
        <v>2130784.0257000001</v>
      </c>
      <c r="E154">
        <v>2.0993205263000001</v>
      </c>
      <c r="F154">
        <v>1.6273357102999999</v>
      </c>
      <c r="G154">
        <v>2.5713053423000001</v>
      </c>
      <c r="H154" t="str">
        <f>_xlfn.CONCAT("(",ROUND(Tum_Year_AA[[#This Row],[ageadj_CI_Lo]],1),"-",ROUND(Tum_Year_AA[[#This Row],[ageadj_CI_Hi]],1),")")</f>
        <v>(1.6-2.6)</v>
      </c>
    </row>
    <row r="155" spans="1:8" x14ac:dyDescent="0.25">
      <c r="A155">
        <v>2020</v>
      </c>
      <c r="B155" t="s">
        <v>11</v>
      </c>
      <c r="C155">
        <v>14</v>
      </c>
      <c r="D155">
        <v>1272222.7222</v>
      </c>
      <c r="E155">
        <v>0.38613174119999999</v>
      </c>
      <c r="F155">
        <v>0.18386356570000001</v>
      </c>
      <c r="G155">
        <v>0.58839991660000002</v>
      </c>
      <c r="H155" t="str">
        <f>_xlfn.CONCAT("(",ROUND(Tum_Year_AA[[#This Row],[ageadj_CI_Lo]],1),"-",ROUND(Tum_Year_AA[[#This Row],[ageadj_CI_Hi]],1),")")</f>
        <v>(0.2-0.6)</v>
      </c>
    </row>
    <row r="156" spans="1:8" x14ac:dyDescent="0.25">
      <c r="A156">
        <v>2020</v>
      </c>
      <c r="B156" t="s">
        <v>12</v>
      </c>
      <c r="C156">
        <v>10</v>
      </c>
      <c r="D156">
        <v>807806.70311</v>
      </c>
      <c r="E156">
        <v>0.2562767567</v>
      </c>
      <c r="F156">
        <v>9.7434777200000003E-2</v>
      </c>
      <c r="G156">
        <v>0.4151187361</v>
      </c>
      <c r="H156" t="str">
        <f>_xlfn.CONCAT("(",ROUND(Tum_Year_AA[[#This Row],[ageadj_CI_Lo]],1),"-",ROUND(Tum_Year_AA[[#This Row],[ageadj_CI_Hi]],1),")")</f>
        <v>(0.1-0.4)</v>
      </c>
    </row>
    <row r="157" spans="1:8" x14ac:dyDescent="0.25">
      <c r="A157">
        <v>2020</v>
      </c>
      <c r="B157" t="s">
        <v>13</v>
      </c>
      <c r="C157">
        <v>7</v>
      </c>
      <c r="D157">
        <v>1636589.0832</v>
      </c>
      <c r="E157">
        <v>0.19541187439999999</v>
      </c>
      <c r="F157">
        <v>5.0648732000000002E-2</v>
      </c>
      <c r="G157">
        <v>0.3401750167</v>
      </c>
      <c r="H157" t="str">
        <f>_xlfn.CONCAT("(",ROUND(Tum_Year_AA[[#This Row],[ageadj_CI_Lo]],1),"-",ROUND(Tum_Year_AA[[#This Row],[ageadj_CI_Hi]],1),")")</f>
        <v>(0.1-0.3)</v>
      </c>
    </row>
    <row r="158" spans="1:8" x14ac:dyDescent="0.25">
      <c r="A158">
        <v>2020</v>
      </c>
      <c r="B158" t="s">
        <v>14</v>
      </c>
      <c r="C158">
        <v>8</v>
      </c>
      <c r="D158">
        <v>876981.31634000002</v>
      </c>
      <c r="E158">
        <v>0.25730476019999998</v>
      </c>
      <c r="F158">
        <v>7.9001658200000005E-2</v>
      </c>
      <c r="G158">
        <v>0.43560786210000002</v>
      </c>
      <c r="H158" t="str">
        <f>_xlfn.CONCAT("(",ROUND(Tum_Year_AA[[#This Row],[ageadj_CI_Lo]],1),"-",ROUND(Tum_Year_AA[[#This Row],[ageadj_CI_Hi]],1),")")</f>
        <v>(0.1-0.4)</v>
      </c>
    </row>
    <row r="159" spans="1:8" x14ac:dyDescent="0.25">
      <c r="A159">
        <v>2020</v>
      </c>
      <c r="B159" t="s">
        <v>15</v>
      </c>
      <c r="C159">
        <v>41</v>
      </c>
      <c r="D159">
        <v>2556165.2672000001</v>
      </c>
      <c r="E159">
        <v>1.156082316</v>
      </c>
      <c r="F159">
        <v>0.80220485630000005</v>
      </c>
      <c r="G159">
        <v>1.5099597757000001</v>
      </c>
      <c r="H159" t="str">
        <f>_xlfn.CONCAT("(",ROUND(Tum_Year_AA[[#This Row],[ageadj_CI_Lo]],1),"-",ROUND(Tum_Year_AA[[#This Row],[ageadj_CI_Hi]],1),")")</f>
        <v>(0.8-1.5)</v>
      </c>
    </row>
    <row r="160" spans="1:8" x14ac:dyDescent="0.25">
      <c r="A160">
        <v>2020</v>
      </c>
      <c r="B160" t="s">
        <v>16</v>
      </c>
      <c r="C160">
        <v>15</v>
      </c>
      <c r="D160">
        <v>1256946.4716</v>
      </c>
      <c r="E160">
        <v>0.40463145160000002</v>
      </c>
      <c r="F160">
        <v>0.19985968409999999</v>
      </c>
      <c r="G160">
        <v>0.60940321909999995</v>
      </c>
      <c r="H160" t="str">
        <f>_xlfn.CONCAT("(",ROUND(Tum_Year_AA[[#This Row],[ageadj_CI_Lo]],1),"-",ROUND(Tum_Year_AA[[#This Row],[ageadj_CI_Hi]],1),")")</f>
        <v>(0.2-0.6)</v>
      </c>
    </row>
    <row r="161" spans="1:8" x14ac:dyDescent="0.25">
      <c r="A161">
        <v>2020</v>
      </c>
      <c r="B161" t="s">
        <v>17</v>
      </c>
      <c r="C161">
        <v>70</v>
      </c>
      <c r="D161">
        <v>1678975.7868999999</v>
      </c>
      <c r="E161">
        <v>1.902589723</v>
      </c>
      <c r="F161">
        <v>1.4568799079000001</v>
      </c>
      <c r="G161">
        <v>2.3482995381</v>
      </c>
      <c r="H161" t="str">
        <f>_xlfn.CONCAT("(",ROUND(Tum_Year_AA[[#This Row],[ageadj_CI_Lo]],1),"-",ROUND(Tum_Year_AA[[#This Row],[ageadj_CI_Hi]],1),")")</f>
        <v>(1.5-2.3)</v>
      </c>
    </row>
    <row r="162" spans="1:8" x14ac:dyDescent="0.25">
      <c r="A162">
        <v>2020</v>
      </c>
      <c r="B162" t="s">
        <v>18</v>
      </c>
      <c r="C162">
        <v>30</v>
      </c>
      <c r="D162">
        <v>1708754.7104</v>
      </c>
      <c r="E162">
        <v>0.80359002079999997</v>
      </c>
      <c r="F162">
        <v>0.51602902500000003</v>
      </c>
      <c r="G162">
        <v>1.0911510167</v>
      </c>
      <c r="H162" t="str">
        <f>_xlfn.CONCAT("(",ROUND(Tum_Year_AA[[#This Row],[ageadj_CI_Lo]],1),"-",ROUND(Tum_Year_AA[[#This Row],[ageadj_CI_Hi]],1),")")</f>
        <v>(0.5-1.1)</v>
      </c>
    </row>
    <row r="163" spans="1:8" x14ac:dyDescent="0.25">
      <c r="A163">
        <v>2020</v>
      </c>
      <c r="B163" t="s">
        <v>19</v>
      </c>
      <c r="C163">
        <v>4</v>
      </c>
      <c r="D163">
        <v>470228.25157000002</v>
      </c>
      <c r="E163">
        <v>0.12791072000000001</v>
      </c>
      <c r="F163">
        <v>2.5582144000000002E-3</v>
      </c>
      <c r="G163">
        <v>0.25326322550000002</v>
      </c>
      <c r="H163" t="str">
        <f>_xlfn.CONCAT("(",ROUND(Tum_Year_AA[[#This Row],[ageadj_CI_Lo]],1),"-",ROUND(Tum_Year_AA[[#This Row],[ageadj_CI_Hi]],1),")")</f>
        <v>(0-0.3)</v>
      </c>
    </row>
    <row r="164" spans="1:8" x14ac:dyDescent="0.25">
      <c r="A164">
        <v>2020</v>
      </c>
      <c r="B164" t="s">
        <v>20</v>
      </c>
      <c r="C164">
        <v>9</v>
      </c>
      <c r="D164">
        <v>1115335.1118999999</v>
      </c>
      <c r="E164">
        <v>0.24098406359999999</v>
      </c>
      <c r="F164">
        <v>8.3541141999999999E-2</v>
      </c>
      <c r="G164">
        <v>0.39842698510000002</v>
      </c>
      <c r="H164" t="str">
        <f>_xlfn.CONCAT("(",ROUND(Tum_Year_AA[[#This Row],[ageadj_CI_Lo]],1),"-",ROUND(Tum_Year_AA[[#This Row],[ageadj_CI_Hi]],1),")")</f>
        <v>(0.1-0.4)</v>
      </c>
    </row>
    <row r="165" spans="1:8" x14ac:dyDescent="0.25">
      <c r="A165">
        <v>2020</v>
      </c>
      <c r="B165" t="s">
        <v>21</v>
      </c>
      <c r="C165">
        <v>10</v>
      </c>
      <c r="D165">
        <v>850193.40685000003</v>
      </c>
      <c r="E165">
        <v>0.28330806450000001</v>
      </c>
      <c r="F165">
        <v>0.1077119069</v>
      </c>
      <c r="G165">
        <v>0.45890422209999998</v>
      </c>
      <c r="H165" t="str">
        <f>_xlfn.CONCAT("(",ROUND(Tum_Year_AA[[#This Row],[ageadj_CI_Lo]],1),"-",ROUND(Tum_Year_AA[[#This Row],[ageadj_CI_Hi]],1),")")</f>
        <v>(0.1-0.5)</v>
      </c>
    </row>
    <row r="166" spans="1:8" x14ac:dyDescent="0.25">
      <c r="A166">
        <v>2020</v>
      </c>
      <c r="B166" t="s">
        <v>22</v>
      </c>
      <c r="C166">
        <v>25</v>
      </c>
      <c r="D166">
        <v>2104357.0282999999</v>
      </c>
      <c r="E166">
        <v>0.71485846730000002</v>
      </c>
      <c r="F166">
        <v>0.4346339481</v>
      </c>
      <c r="G166">
        <v>0.99508298640000004</v>
      </c>
      <c r="H166" t="str">
        <f>_xlfn.CONCAT("(",ROUND(Tum_Year_AA[[#This Row],[ageadj_CI_Lo]],1),"-",ROUND(Tum_Year_AA[[#This Row],[ageadj_CI_Hi]],1),")")</f>
        <v>(0.4-1)</v>
      </c>
    </row>
    <row r="167" spans="1:8" x14ac:dyDescent="0.25">
      <c r="A167">
        <v>2020</v>
      </c>
      <c r="B167" t="s">
        <v>23</v>
      </c>
      <c r="C167">
        <v>51</v>
      </c>
      <c r="D167">
        <v>2515371.1745000002</v>
      </c>
      <c r="E167">
        <v>1.4400114607000001</v>
      </c>
      <c r="F167">
        <v>1.0447932643</v>
      </c>
      <c r="G167">
        <v>1.8352296571</v>
      </c>
      <c r="H167" t="str">
        <f>_xlfn.CONCAT("(",ROUND(Tum_Year_AA[[#This Row],[ageadj_CI_Lo]],1),"-",ROUND(Tum_Year_AA[[#This Row],[ageadj_CI_Hi]],1),")")</f>
        <v>(1-1.8)</v>
      </c>
    </row>
    <row r="168" spans="1:8" x14ac:dyDescent="0.25">
      <c r="A168">
        <v>2021</v>
      </c>
      <c r="B168" t="s">
        <v>9</v>
      </c>
      <c r="C168">
        <v>60</v>
      </c>
      <c r="D168">
        <v>1650191.2733</v>
      </c>
      <c r="E168">
        <v>1.5090526607999999</v>
      </c>
      <c r="F168">
        <v>1.1272096537</v>
      </c>
      <c r="G168">
        <v>1.890895668</v>
      </c>
      <c r="H168" t="str">
        <f>_xlfn.CONCAT("(",ROUND(Tum_Year_AA[[#This Row],[ageadj_CI_Lo]],1),"-",ROUND(Tum_Year_AA[[#This Row],[ageadj_CI_Hi]],1),")")</f>
        <v>(1.1-1.9)</v>
      </c>
    </row>
    <row r="169" spans="1:8" x14ac:dyDescent="0.25">
      <c r="A169">
        <v>2021</v>
      </c>
      <c r="B169" t="s">
        <v>10</v>
      </c>
      <c r="C169">
        <v>72</v>
      </c>
      <c r="D169">
        <v>2146585.8292999999</v>
      </c>
      <c r="E169">
        <v>1.9264880310000001</v>
      </c>
      <c r="F169">
        <v>1.4814919991</v>
      </c>
      <c r="G169">
        <v>2.3714840628</v>
      </c>
      <c r="H169" t="str">
        <f>_xlfn.CONCAT("(",ROUND(Tum_Year_AA[[#This Row],[ageadj_CI_Lo]],1),"-",ROUND(Tum_Year_AA[[#This Row],[ageadj_CI_Hi]],1),")")</f>
        <v>(1.5-2.4)</v>
      </c>
    </row>
    <row r="170" spans="1:8" x14ac:dyDescent="0.25">
      <c r="A170">
        <v>2021</v>
      </c>
      <c r="B170" t="s">
        <v>11</v>
      </c>
      <c r="C170">
        <v>12</v>
      </c>
      <c r="D170">
        <v>1314401.9047999999</v>
      </c>
      <c r="E170">
        <v>0.34940472690000002</v>
      </c>
      <c r="F170">
        <v>0.151710392</v>
      </c>
      <c r="G170">
        <v>0.54709906180000001</v>
      </c>
      <c r="H170" t="str">
        <f>_xlfn.CONCAT("(",ROUND(Tum_Year_AA[[#This Row],[ageadj_CI_Lo]],1),"-",ROUND(Tum_Year_AA[[#This Row],[ageadj_CI_Hi]],1),")")</f>
        <v>(0.2-0.5)</v>
      </c>
    </row>
    <row r="171" spans="1:8" x14ac:dyDescent="0.25">
      <c r="A171">
        <v>2021</v>
      </c>
      <c r="B171" t="s">
        <v>12</v>
      </c>
      <c r="C171">
        <v>11</v>
      </c>
      <c r="D171">
        <v>865946.07969000004</v>
      </c>
      <c r="E171">
        <v>0.30220159000000002</v>
      </c>
      <c r="F171">
        <v>0.1236118628</v>
      </c>
      <c r="G171">
        <v>0.4807913171</v>
      </c>
      <c r="H171" t="str">
        <f>_xlfn.CONCAT("(",ROUND(Tum_Year_AA[[#This Row],[ageadj_CI_Lo]],1),"-",ROUND(Tum_Year_AA[[#This Row],[ageadj_CI_Hi]],1),")")</f>
        <v>(0.1-0.5)</v>
      </c>
    </row>
    <row r="172" spans="1:8" x14ac:dyDescent="0.25">
      <c r="A172">
        <v>2021</v>
      </c>
      <c r="B172" t="s">
        <v>13</v>
      </c>
      <c r="C172">
        <v>9</v>
      </c>
      <c r="D172">
        <v>1227485.0297000001</v>
      </c>
      <c r="E172">
        <v>0.24034293779999999</v>
      </c>
      <c r="F172">
        <v>8.3318885100000004E-2</v>
      </c>
      <c r="G172">
        <v>0.39736699050000002</v>
      </c>
      <c r="H172" t="str">
        <f>_xlfn.CONCAT("(",ROUND(Tum_Year_AA[[#This Row],[ageadj_CI_Lo]],1),"-",ROUND(Tum_Year_AA[[#This Row],[ageadj_CI_Hi]],1),")")</f>
        <v>(0.1-0.4)</v>
      </c>
    </row>
    <row r="173" spans="1:8" x14ac:dyDescent="0.25">
      <c r="A173">
        <v>2021</v>
      </c>
      <c r="B173" t="s">
        <v>14</v>
      </c>
      <c r="C173">
        <v>6</v>
      </c>
      <c r="D173">
        <v>1288652.3233</v>
      </c>
      <c r="E173">
        <v>0.1715937139</v>
      </c>
      <c r="F173">
        <v>3.4290146799999997E-2</v>
      </c>
      <c r="G173">
        <v>0.30889728100000002</v>
      </c>
      <c r="H173" t="str">
        <f>_xlfn.CONCAT("(",ROUND(Tum_Year_AA[[#This Row],[ageadj_CI_Lo]],1),"-",ROUND(Tum_Year_AA[[#This Row],[ageadj_CI_Hi]],1),")")</f>
        <v>(0-0.3)</v>
      </c>
    </row>
    <row r="174" spans="1:8" x14ac:dyDescent="0.25">
      <c r="A174">
        <v>2021</v>
      </c>
      <c r="B174" t="s">
        <v>15</v>
      </c>
      <c r="C174">
        <v>42</v>
      </c>
      <c r="D174">
        <v>2577028.7053</v>
      </c>
      <c r="E174">
        <v>1.1609494395</v>
      </c>
      <c r="F174">
        <v>0.80983819970000004</v>
      </c>
      <c r="G174">
        <v>1.5120606792</v>
      </c>
      <c r="H174" t="str">
        <f>_xlfn.CONCAT("(",ROUND(Tum_Year_AA[[#This Row],[ageadj_CI_Lo]],1),"-",ROUND(Tum_Year_AA[[#This Row],[ageadj_CI_Hi]],1),")")</f>
        <v>(0.8-1.5)</v>
      </c>
    </row>
    <row r="175" spans="1:8" x14ac:dyDescent="0.25">
      <c r="A175">
        <v>2021</v>
      </c>
      <c r="B175" t="s">
        <v>16</v>
      </c>
      <c r="C175">
        <v>8</v>
      </c>
      <c r="D175">
        <v>2101865.0268000001</v>
      </c>
      <c r="E175">
        <v>0.23905634680000001</v>
      </c>
      <c r="F175">
        <v>7.3398750200000001E-2</v>
      </c>
      <c r="G175">
        <v>0.4047139434</v>
      </c>
      <c r="H175" t="str">
        <f>_xlfn.CONCAT("(",ROUND(Tum_Year_AA[[#This Row],[ageadj_CI_Lo]],1),"-",ROUND(Tum_Year_AA[[#This Row],[ageadj_CI_Hi]],1),")")</f>
        <v>(0.1-0.4)</v>
      </c>
    </row>
    <row r="176" spans="1:8" x14ac:dyDescent="0.25">
      <c r="A176">
        <v>2021</v>
      </c>
      <c r="B176" t="s">
        <v>17</v>
      </c>
      <c r="C176">
        <v>62</v>
      </c>
      <c r="D176">
        <v>2577028.7053</v>
      </c>
      <c r="E176">
        <v>1.6581614201999999</v>
      </c>
      <c r="F176">
        <v>1.2454114667</v>
      </c>
      <c r="G176">
        <v>2.0709113736</v>
      </c>
      <c r="H176" t="str">
        <f>_xlfn.CONCAT("(",ROUND(Tum_Year_AA[[#This Row],[ageadj_CI_Lo]],1),"-",ROUND(Tum_Year_AA[[#This Row],[ageadj_CI_Hi]],1),")")</f>
        <v>(1.2-2.1)</v>
      </c>
    </row>
    <row r="177" spans="1:8" x14ac:dyDescent="0.25">
      <c r="A177">
        <v>2021</v>
      </c>
      <c r="B177" t="s">
        <v>18</v>
      </c>
      <c r="C177">
        <v>32</v>
      </c>
      <c r="D177">
        <v>2532307.9027</v>
      </c>
      <c r="E177">
        <v>0.90440306010000004</v>
      </c>
      <c r="F177">
        <v>0.59104338710000004</v>
      </c>
      <c r="G177">
        <v>1.217762733</v>
      </c>
      <c r="H177" t="str">
        <f>_xlfn.CONCAT("(",ROUND(Tum_Year_AA[[#This Row],[ageadj_CI_Lo]],1),"-",ROUND(Tum_Year_AA[[#This Row],[ageadj_CI_Hi]],1),")")</f>
        <v>(0.6-1.2)</v>
      </c>
    </row>
    <row r="178" spans="1:8" x14ac:dyDescent="0.25">
      <c r="A178">
        <v>2021</v>
      </c>
      <c r="B178" t="s">
        <v>19</v>
      </c>
      <c r="C178">
        <v>3</v>
      </c>
      <c r="D178">
        <v>846974.85864999995</v>
      </c>
      <c r="E178">
        <v>8.6286880600000004E-2</v>
      </c>
      <c r="F178">
        <v>0</v>
      </c>
      <c r="G178">
        <v>0.18392967800000001</v>
      </c>
      <c r="H178" t="str">
        <f>_xlfn.CONCAT("(",ROUND(Tum_Year_AA[[#This Row],[ageadj_CI_Lo]],1),"-",ROUND(Tum_Year_AA[[#This Row],[ageadj_CI_Hi]],1),")")</f>
        <v>(0-0.2)</v>
      </c>
    </row>
    <row r="179" spans="1:8" x14ac:dyDescent="0.25">
      <c r="A179">
        <v>2021</v>
      </c>
      <c r="B179" t="s">
        <v>20</v>
      </c>
      <c r="C179">
        <v>6</v>
      </c>
      <c r="D179">
        <v>1243931.5208000001</v>
      </c>
      <c r="E179">
        <v>0.16759399790000001</v>
      </c>
      <c r="F179">
        <v>3.3490870200000002E-2</v>
      </c>
      <c r="G179">
        <v>0.3016971256</v>
      </c>
      <c r="H179" t="str">
        <f>_xlfn.CONCAT("(",ROUND(Tum_Year_AA[[#This Row],[ageadj_CI_Lo]],1),"-",ROUND(Tum_Year_AA[[#This Row],[ageadj_CI_Hi]],1),")")</f>
        <v>(0-0.3)</v>
      </c>
    </row>
    <row r="180" spans="1:8" x14ac:dyDescent="0.25">
      <c r="A180">
        <v>2021</v>
      </c>
      <c r="B180" t="s">
        <v>21</v>
      </c>
      <c r="C180">
        <v>8</v>
      </c>
      <c r="D180">
        <v>865946.07969000004</v>
      </c>
      <c r="E180">
        <v>0.2091509319</v>
      </c>
      <c r="F180">
        <v>6.4216730499999999E-2</v>
      </c>
      <c r="G180">
        <v>0.35408513330000002</v>
      </c>
      <c r="H180" t="str">
        <f>_xlfn.CONCAT("(",ROUND(Tum_Year_AA[[#This Row],[ageadj_CI_Lo]],1),"-",ROUND(Tum_Year_AA[[#This Row],[ageadj_CI_Hi]],1),")")</f>
        <v>(0.1-0.4)</v>
      </c>
    </row>
    <row r="181" spans="1:8" x14ac:dyDescent="0.25">
      <c r="A181">
        <v>2021</v>
      </c>
      <c r="B181" t="s">
        <v>22</v>
      </c>
      <c r="C181">
        <v>26</v>
      </c>
      <c r="D181">
        <v>2245119.5548999999</v>
      </c>
      <c r="E181">
        <v>0.73975822079999998</v>
      </c>
      <c r="F181">
        <v>0.45540431529999997</v>
      </c>
      <c r="G181">
        <v>1.0241121262999999</v>
      </c>
      <c r="H181" t="str">
        <f>_xlfn.CONCAT("(",ROUND(Tum_Year_AA[[#This Row],[ageadj_CI_Lo]],1),"-",ROUND(Tum_Year_AA[[#This Row],[ageadj_CI_Hi]],1),")")</f>
        <v>(0.5-1)</v>
      </c>
    </row>
    <row r="182" spans="1:8" x14ac:dyDescent="0.25">
      <c r="A182">
        <v>2021</v>
      </c>
      <c r="B182" t="s">
        <v>23</v>
      </c>
      <c r="C182">
        <v>38</v>
      </c>
      <c r="D182">
        <v>2146585.8292999999</v>
      </c>
      <c r="E182">
        <v>1.0848059162999999</v>
      </c>
      <c r="F182">
        <v>0.73988755179999999</v>
      </c>
      <c r="G182">
        <v>1.4297242806999999</v>
      </c>
      <c r="H182" t="str">
        <f>_xlfn.CONCAT("(",ROUND(Tum_Year_AA[[#This Row],[ageadj_CI_Lo]],1),"-",ROUND(Tum_Year_AA[[#This Row],[ageadj_CI_Hi]],1),")")</f>
        <v>(0.7-1.4)</v>
      </c>
    </row>
    <row r="472" spans="9:9" x14ac:dyDescent="0.25">
      <c r="I472" t="s">
        <v>0</v>
      </c>
    </row>
  </sheetData>
  <pageMargins left="0.7" right="0.7" top="0.75" bottom="0.75" header="0.3" footer="0.3"/>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6C877-B067-437A-BFDD-11A754CC240F}">
  <dimension ref="A2:H293"/>
  <sheetViews>
    <sheetView workbookViewId="0">
      <selection activeCell="G10" sqref="G10"/>
    </sheetView>
  </sheetViews>
  <sheetFormatPr defaultRowHeight="15" x14ac:dyDescent="0.25"/>
  <cols>
    <col min="1" max="1" width="11.140625" customWidth="1"/>
    <col min="2" max="2" width="12.42578125" customWidth="1"/>
    <col min="4" max="4" width="11.28515625" customWidth="1"/>
    <col min="5" max="5" width="15.42578125" customWidth="1"/>
    <col min="6" max="6" width="14.7109375" customWidth="1"/>
    <col min="7" max="7" width="11.28515625" bestFit="1" customWidth="1"/>
  </cols>
  <sheetData>
    <row r="2" spans="1:7" x14ac:dyDescent="0.25">
      <c r="A2" t="s">
        <v>1</v>
      </c>
      <c r="B2" t="s">
        <v>3</v>
      </c>
      <c r="C2" t="s">
        <v>4</v>
      </c>
      <c r="D2" t="s">
        <v>6</v>
      </c>
      <c r="E2" t="s">
        <v>7</v>
      </c>
      <c r="F2" t="s">
        <v>8</v>
      </c>
      <c r="G2" t="s">
        <v>45</v>
      </c>
    </row>
    <row r="3" spans="1:7" x14ac:dyDescent="0.25">
      <c r="A3">
        <v>2010</v>
      </c>
      <c r="B3" t="s">
        <v>10</v>
      </c>
      <c r="C3">
        <v>17</v>
      </c>
      <c r="D3">
        <v>0.61924008460000002</v>
      </c>
      <c r="E3">
        <v>0.32487203390000002</v>
      </c>
      <c r="F3">
        <v>0.91360813529999996</v>
      </c>
      <c r="G3" t="str">
        <f>_xlfn.CONCAT("(",ROUND(D_Year_AA[[#This Row],[ageadj_CI_Lo]],1),"-",ROUND(D_Year_AA[[#This Row],[ageadj_CI_Hi]],1),")")</f>
        <v>(0.3-0.9)</v>
      </c>
    </row>
    <row r="4" spans="1:7" x14ac:dyDescent="0.25">
      <c r="A4">
        <v>2010</v>
      </c>
      <c r="B4" t="s">
        <v>14</v>
      </c>
      <c r="C4">
        <v>4</v>
      </c>
      <c r="D4">
        <v>0.17028846540000001</v>
      </c>
      <c r="E4">
        <v>3.4057693E-3</v>
      </c>
      <c r="F4">
        <v>0.33717116139999997</v>
      </c>
      <c r="G4" t="str">
        <f>_xlfn.CONCAT("(",ROUND(D_Year_AA[[#This Row],[ageadj_CI_Lo]],1),"-",ROUND(D_Year_AA[[#This Row],[ageadj_CI_Hi]],1),")")</f>
        <v>(0-0.3)</v>
      </c>
    </row>
    <row r="5" spans="1:7" x14ac:dyDescent="0.25">
      <c r="A5">
        <v>2010</v>
      </c>
      <c r="B5" t="s">
        <v>16</v>
      </c>
      <c r="C5">
        <v>1</v>
      </c>
      <c r="D5">
        <v>4.6844693600000001E-2</v>
      </c>
      <c r="E5">
        <v>-4.4970905999999998E-2</v>
      </c>
      <c r="F5">
        <v>0.1386602931</v>
      </c>
      <c r="G5" t="str">
        <f>_xlfn.CONCAT("(",ROUND(D_Year_AA[[#This Row],[ageadj_CI_Lo]],1),"-",ROUND(D_Year_AA[[#This Row],[ageadj_CI_Hi]],1),")")</f>
        <v>(0-0.1)</v>
      </c>
    </row>
    <row r="6" spans="1:7" x14ac:dyDescent="0.25">
      <c r="A6">
        <v>2010</v>
      </c>
      <c r="B6" t="s">
        <v>17</v>
      </c>
      <c r="C6">
        <v>5</v>
      </c>
      <c r="D6">
        <v>0.16725734880000001</v>
      </c>
      <c r="E6">
        <v>2.06498185E-2</v>
      </c>
      <c r="F6">
        <v>0.31386487899999999</v>
      </c>
      <c r="G6" t="str">
        <f>_xlfn.CONCAT("(",ROUND(D_Year_AA[[#This Row],[ageadj_CI_Lo]],1),"-",ROUND(D_Year_AA[[#This Row],[ageadj_CI_Hi]],1),")")</f>
        <v>(0-0.3)</v>
      </c>
    </row>
    <row r="7" spans="1:7" x14ac:dyDescent="0.25">
      <c r="A7">
        <v>2010</v>
      </c>
      <c r="B7" t="s">
        <v>18</v>
      </c>
      <c r="C7">
        <v>8</v>
      </c>
      <c r="D7">
        <v>0.24412698229999999</v>
      </c>
      <c r="E7">
        <v>7.4955614500000003E-2</v>
      </c>
      <c r="F7">
        <v>0.41329835009999999</v>
      </c>
      <c r="G7" t="str">
        <f>_xlfn.CONCAT("(",ROUND(D_Year_AA[[#This Row],[ageadj_CI_Lo]],1),"-",ROUND(D_Year_AA[[#This Row],[ageadj_CI_Hi]],1),")")</f>
        <v>(0.1-0.4)</v>
      </c>
    </row>
    <row r="8" spans="1:7" x14ac:dyDescent="0.25">
      <c r="A8">
        <v>2010</v>
      </c>
      <c r="B8" t="s">
        <v>20</v>
      </c>
      <c r="C8">
        <v>1</v>
      </c>
      <c r="D8">
        <v>2.8061049500000001E-2</v>
      </c>
      <c r="E8">
        <v>-2.6938607999999999E-2</v>
      </c>
      <c r="F8">
        <v>8.3060706600000006E-2</v>
      </c>
      <c r="G8" t="str">
        <f>_xlfn.CONCAT("(",ROUND(D_Year_AA[[#This Row],[ageadj_CI_Lo]],1),"-",ROUND(D_Year_AA[[#This Row],[ageadj_CI_Hi]],1),")")</f>
        <v>(0-0.1)</v>
      </c>
    </row>
    <row r="9" spans="1:7" x14ac:dyDescent="0.25">
      <c r="A9">
        <v>2010</v>
      </c>
      <c r="B9" t="s">
        <v>21</v>
      </c>
      <c r="C9">
        <v>17</v>
      </c>
      <c r="D9">
        <v>0.60947983949999995</v>
      </c>
      <c r="E9">
        <v>0.31975151480000003</v>
      </c>
      <c r="F9">
        <v>0.89920816420000005</v>
      </c>
      <c r="G9" t="str">
        <f>_xlfn.CONCAT("(",ROUND(D_Year_AA[[#This Row],[ageadj_CI_Lo]],1),"-",ROUND(D_Year_AA[[#This Row],[ageadj_CI_Hi]],1),")")</f>
        <v>(0.3-0.9)</v>
      </c>
    </row>
    <row r="10" spans="1:7" x14ac:dyDescent="0.25">
      <c r="A10">
        <v>2011</v>
      </c>
      <c r="B10" t="s">
        <v>10</v>
      </c>
      <c r="C10">
        <v>15</v>
      </c>
      <c r="D10">
        <v>0.49476663170000001</v>
      </c>
      <c r="E10">
        <v>0.24438016949999999</v>
      </c>
      <c r="F10">
        <v>0.74515309389999995</v>
      </c>
      <c r="G10" t="str">
        <f>_xlfn.CONCAT("(",ROUND(D_Year_AA[[#This Row],[ageadj_CI_Lo]],1),"-",ROUND(D_Year_AA[[#This Row],[ageadj_CI_Hi]],1),")")</f>
        <v>(0.2-0.7)</v>
      </c>
    </row>
    <row r="11" spans="1:7" x14ac:dyDescent="0.25">
      <c r="A11">
        <v>2011</v>
      </c>
      <c r="B11" t="s">
        <v>12</v>
      </c>
      <c r="C11">
        <v>1</v>
      </c>
      <c r="D11">
        <v>2.7425154300000001E-2</v>
      </c>
      <c r="E11">
        <v>-2.6328147999999999E-2</v>
      </c>
      <c r="F11">
        <v>8.1178456900000001E-2</v>
      </c>
      <c r="G11" t="str">
        <f>_xlfn.CONCAT("(",ROUND(D_Year_AA[[#This Row],[ageadj_CI_Lo]],1),"-",ROUND(D_Year_AA[[#This Row],[ageadj_CI_Hi]],1),")")</f>
        <v>(0-0.1)</v>
      </c>
    </row>
    <row r="12" spans="1:7" x14ac:dyDescent="0.25">
      <c r="A12">
        <v>2011</v>
      </c>
      <c r="B12" t="s">
        <v>14</v>
      </c>
      <c r="C12">
        <v>5</v>
      </c>
      <c r="D12">
        <v>0.2188622382</v>
      </c>
      <c r="E12">
        <v>2.7021027999999999E-2</v>
      </c>
      <c r="F12">
        <v>0.4107034484</v>
      </c>
      <c r="G12" t="str">
        <f>_xlfn.CONCAT("(",ROUND(D_Year_AA[[#This Row],[ageadj_CI_Lo]],1),"-",ROUND(D_Year_AA[[#This Row],[ageadj_CI_Hi]],1),")")</f>
        <v>(0-0.4)</v>
      </c>
    </row>
    <row r="13" spans="1:7" x14ac:dyDescent="0.25">
      <c r="A13">
        <v>2011</v>
      </c>
      <c r="B13" t="s">
        <v>16</v>
      </c>
      <c r="C13">
        <v>3</v>
      </c>
      <c r="D13">
        <v>9.9805729600000004E-2</v>
      </c>
      <c r="E13">
        <v>-1.3135086000000001E-2</v>
      </c>
      <c r="F13">
        <v>0.2127465446</v>
      </c>
      <c r="G13" t="str">
        <f>_xlfn.CONCAT("(",ROUND(D_Year_AA[[#This Row],[ageadj_CI_Lo]],1),"-",ROUND(D_Year_AA[[#This Row],[ageadj_CI_Hi]],1),")")</f>
        <v>(0-0.2)</v>
      </c>
    </row>
    <row r="14" spans="1:7" x14ac:dyDescent="0.25">
      <c r="A14">
        <v>2011</v>
      </c>
      <c r="B14" t="s">
        <v>17</v>
      </c>
      <c r="C14">
        <v>9</v>
      </c>
      <c r="D14">
        <v>0.33738415350000001</v>
      </c>
      <c r="E14">
        <v>0.1169598399</v>
      </c>
      <c r="F14">
        <v>0.55780846699999997</v>
      </c>
      <c r="G14" t="str">
        <f>_xlfn.CONCAT("(",ROUND(D_Year_AA[[#This Row],[ageadj_CI_Lo]],1),"-",ROUND(D_Year_AA[[#This Row],[ageadj_CI_Hi]],1),")")</f>
        <v>(0.1-0.6)</v>
      </c>
    </row>
    <row r="15" spans="1:7" x14ac:dyDescent="0.25">
      <c r="A15">
        <v>2011</v>
      </c>
      <c r="B15" t="s">
        <v>18</v>
      </c>
      <c r="C15">
        <v>8</v>
      </c>
      <c r="D15">
        <v>0.29382909550000003</v>
      </c>
      <c r="E15">
        <v>9.0215920500000005E-2</v>
      </c>
      <c r="F15">
        <v>0.49744227050000001</v>
      </c>
      <c r="G15" t="str">
        <f>_xlfn.CONCAT("(",ROUND(D_Year_AA[[#This Row],[ageadj_CI_Lo]],1),"-",ROUND(D_Year_AA[[#This Row],[ageadj_CI_Hi]],1),")")</f>
        <v>(0.1-0.5)</v>
      </c>
    </row>
    <row r="16" spans="1:7" x14ac:dyDescent="0.25">
      <c r="A16">
        <v>2011</v>
      </c>
      <c r="B16" t="s">
        <v>20</v>
      </c>
      <c r="C16">
        <v>2</v>
      </c>
      <c r="D16">
        <v>7.2380575200000005E-2</v>
      </c>
      <c r="E16">
        <v>-2.7933784E-2</v>
      </c>
      <c r="F16">
        <v>0.17269493450000001</v>
      </c>
      <c r="G16" t="str">
        <f>_xlfn.CONCAT("(",ROUND(D_Year_AA[[#This Row],[ageadj_CI_Lo]],1),"-",ROUND(D_Year_AA[[#This Row],[ageadj_CI_Hi]],1),")")</f>
        <v>(0-0.2)</v>
      </c>
    </row>
    <row r="17" spans="1:7" x14ac:dyDescent="0.25">
      <c r="A17">
        <v>2011</v>
      </c>
      <c r="B17" t="s">
        <v>21</v>
      </c>
      <c r="C17">
        <v>12</v>
      </c>
      <c r="D17">
        <v>0.46565749360000003</v>
      </c>
      <c r="E17">
        <v>0.20218696389999999</v>
      </c>
      <c r="F17">
        <v>0.72912802340000005</v>
      </c>
      <c r="G17" t="str">
        <f>_xlfn.CONCAT("(",ROUND(D_Year_AA[[#This Row],[ageadj_CI_Lo]],1),"-",ROUND(D_Year_AA[[#This Row],[ageadj_CI_Hi]],1),")")</f>
        <v>(0.2-0.7)</v>
      </c>
    </row>
    <row r="18" spans="1:7" x14ac:dyDescent="0.25">
      <c r="A18">
        <v>2011</v>
      </c>
      <c r="B18" t="s">
        <v>22</v>
      </c>
      <c r="C18">
        <v>2</v>
      </c>
      <c r="D18">
        <v>6.7240868699999998E-2</v>
      </c>
      <c r="E18">
        <v>-2.5950220999999999E-2</v>
      </c>
      <c r="F18">
        <v>0.16043195830000001</v>
      </c>
      <c r="G18" t="str">
        <f>_xlfn.CONCAT("(",ROUND(D_Year_AA[[#This Row],[ageadj_CI_Lo]],1),"-",ROUND(D_Year_AA[[#This Row],[ageadj_CI_Hi]],1),")")</f>
        <v>(0-0.2)</v>
      </c>
    </row>
    <row r="19" spans="1:7" x14ac:dyDescent="0.25">
      <c r="A19">
        <v>2012</v>
      </c>
      <c r="B19" t="s">
        <v>10</v>
      </c>
      <c r="C19">
        <v>23</v>
      </c>
      <c r="D19">
        <v>0.75768724759999995</v>
      </c>
      <c r="E19">
        <v>0.44802937110000002</v>
      </c>
      <c r="F19">
        <v>1.067345124</v>
      </c>
      <c r="G19" t="str">
        <f>_xlfn.CONCAT("(",ROUND(D_Year_AA[[#This Row],[ageadj_CI_Lo]],1),"-",ROUND(D_Year_AA[[#This Row],[ageadj_CI_Hi]],1),")")</f>
        <v>(0.4-1.1)</v>
      </c>
    </row>
    <row r="20" spans="1:7" x14ac:dyDescent="0.25">
      <c r="A20">
        <v>2012</v>
      </c>
      <c r="B20" t="s">
        <v>11</v>
      </c>
      <c r="C20">
        <v>1</v>
      </c>
      <c r="D20">
        <v>2.6980573399999999E-2</v>
      </c>
      <c r="E20">
        <v>-2.590135E-2</v>
      </c>
      <c r="F20">
        <v>7.9862497199999993E-2</v>
      </c>
      <c r="G20" t="str">
        <f>_xlfn.CONCAT("(",ROUND(D_Year_AA[[#This Row],[ageadj_CI_Lo]],1),"-",ROUND(D_Year_AA[[#This Row],[ageadj_CI_Hi]],1),")")</f>
        <v>(0-0.1)</v>
      </c>
    </row>
    <row r="21" spans="1:7" x14ac:dyDescent="0.25">
      <c r="A21">
        <v>2012</v>
      </c>
      <c r="B21" t="s">
        <v>13</v>
      </c>
      <c r="C21">
        <v>1</v>
      </c>
      <c r="D21">
        <v>2.9600740800000001E-2</v>
      </c>
      <c r="E21">
        <v>-2.8416711000000001E-2</v>
      </c>
      <c r="F21">
        <v>8.7618192799999994E-2</v>
      </c>
      <c r="G21" t="str">
        <f>_xlfn.CONCAT("(",ROUND(D_Year_AA[[#This Row],[ageadj_CI_Lo]],1),"-",ROUND(D_Year_AA[[#This Row],[ageadj_CI_Hi]],1),")")</f>
        <v>(0-0.1)</v>
      </c>
    </row>
    <row r="22" spans="1:7" x14ac:dyDescent="0.25">
      <c r="A22">
        <v>2012</v>
      </c>
      <c r="B22" t="s">
        <v>14</v>
      </c>
      <c r="C22">
        <v>3</v>
      </c>
      <c r="D22">
        <v>0.1013526937</v>
      </c>
      <c r="E22">
        <v>-1.3338676000000001E-2</v>
      </c>
      <c r="F22">
        <v>0.2160440636</v>
      </c>
      <c r="G22" t="str">
        <f>_xlfn.CONCAT("(",ROUND(D_Year_AA[[#This Row],[ageadj_CI_Lo]],1),"-",ROUND(D_Year_AA[[#This Row],[ageadj_CI_Hi]],1),")")</f>
        <v>(0-0.2)</v>
      </c>
    </row>
    <row r="23" spans="1:7" x14ac:dyDescent="0.25">
      <c r="A23">
        <v>2012</v>
      </c>
      <c r="B23" t="s">
        <v>16</v>
      </c>
      <c r="C23">
        <v>2</v>
      </c>
      <c r="D23">
        <v>7.1047418500000001E-2</v>
      </c>
      <c r="E23">
        <v>-2.7419280000000001E-2</v>
      </c>
      <c r="F23">
        <v>0.16951411690000001</v>
      </c>
      <c r="G23" t="str">
        <f>_xlfn.CONCAT("(",ROUND(D_Year_AA[[#This Row],[ageadj_CI_Lo]],1),"-",ROUND(D_Year_AA[[#This Row],[ageadj_CI_Hi]],1),")")</f>
        <v>(0-0.2)</v>
      </c>
    </row>
    <row r="24" spans="1:7" x14ac:dyDescent="0.25">
      <c r="A24">
        <v>2012</v>
      </c>
      <c r="B24" t="s">
        <v>17</v>
      </c>
      <c r="C24">
        <v>4</v>
      </c>
      <c r="D24">
        <v>0.12500856530000001</v>
      </c>
      <c r="E24">
        <v>2.5001712999999999E-3</v>
      </c>
      <c r="F24">
        <v>0.2475169592</v>
      </c>
      <c r="G24" t="str">
        <f>_xlfn.CONCAT("(",ROUND(D_Year_AA[[#This Row],[ageadj_CI_Lo]],1),"-",ROUND(D_Year_AA[[#This Row],[ageadj_CI_Hi]],1),")")</f>
        <v>(0-0.2)</v>
      </c>
    </row>
    <row r="25" spans="1:7" x14ac:dyDescent="0.25">
      <c r="A25">
        <v>2012</v>
      </c>
      <c r="B25" t="s">
        <v>18</v>
      </c>
      <c r="C25">
        <v>6</v>
      </c>
      <c r="D25">
        <v>0.19316631770000001</v>
      </c>
      <c r="E25">
        <v>3.86010725E-2</v>
      </c>
      <c r="F25">
        <v>0.3477315628</v>
      </c>
      <c r="G25" t="str">
        <f>_xlfn.CONCAT("(",ROUND(D_Year_AA[[#This Row],[ageadj_CI_Lo]],1),"-",ROUND(D_Year_AA[[#This Row],[ageadj_CI_Hi]],1),")")</f>
        <v>(0-0.3)</v>
      </c>
    </row>
    <row r="26" spans="1:7" x14ac:dyDescent="0.25">
      <c r="A26">
        <v>2012</v>
      </c>
      <c r="B26" t="s">
        <v>20</v>
      </c>
      <c r="C26">
        <v>1</v>
      </c>
      <c r="D26">
        <v>2.9600740800000001E-2</v>
      </c>
      <c r="E26">
        <v>-2.8416711000000001E-2</v>
      </c>
      <c r="F26">
        <v>8.7618192799999994E-2</v>
      </c>
      <c r="G26" t="str">
        <f>_xlfn.CONCAT("(",ROUND(D_Year_AA[[#This Row],[ageadj_CI_Lo]],1),"-",ROUND(D_Year_AA[[#This Row],[ageadj_CI_Hi]],1),")")</f>
        <v>(0-0.1)</v>
      </c>
    </row>
    <row r="27" spans="1:7" x14ac:dyDescent="0.25">
      <c r="A27">
        <v>2012</v>
      </c>
      <c r="B27" t="s">
        <v>21</v>
      </c>
      <c r="C27">
        <v>13</v>
      </c>
      <c r="D27">
        <v>0.46140393549999997</v>
      </c>
      <c r="E27">
        <v>0.21058189899999999</v>
      </c>
      <c r="F27">
        <v>0.71222597200000004</v>
      </c>
      <c r="G27" t="str">
        <f>_xlfn.CONCAT("(",ROUND(D_Year_AA[[#This Row],[ageadj_CI_Lo]],1),"-",ROUND(D_Year_AA[[#This Row],[ageadj_CI_Hi]],1),")")</f>
        <v>(0.2-0.7)</v>
      </c>
    </row>
    <row r="28" spans="1:7" x14ac:dyDescent="0.25">
      <c r="A28">
        <v>2012</v>
      </c>
      <c r="B28" t="s">
        <v>22</v>
      </c>
      <c r="C28">
        <v>2</v>
      </c>
      <c r="D28">
        <v>6.4580847400000002E-2</v>
      </c>
      <c r="E28">
        <v>-2.4923641E-2</v>
      </c>
      <c r="F28">
        <v>0.1540853355</v>
      </c>
      <c r="G28" t="str">
        <f>_xlfn.CONCAT("(",ROUND(D_Year_AA[[#This Row],[ageadj_CI_Lo]],1),"-",ROUND(D_Year_AA[[#This Row],[ageadj_CI_Hi]],1),")")</f>
        <v>(0-0.2)</v>
      </c>
    </row>
    <row r="29" spans="1:7" x14ac:dyDescent="0.25">
      <c r="A29">
        <v>2013</v>
      </c>
      <c r="B29" t="s">
        <v>10</v>
      </c>
      <c r="C29">
        <v>28</v>
      </c>
      <c r="D29">
        <v>0.94495607910000001</v>
      </c>
      <c r="E29">
        <v>0.59493944919999997</v>
      </c>
      <c r="F29">
        <v>1.2949727091000001</v>
      </c>
      <c r="G29" t="str">
        <f>_xlfn.CONCAT("(",ROUND(D_Year_AA[[#This Row],[ageadj_CI_Lo]],1),"-",ROUND(D_Year_AA[[#This Row],[ageadj_CI_Hi]],1),")")</f>
        <v>(0.6-1.3)</v>
      </c>
    </row>
    <row r="30" spans="1:7" x14ac:dyDescent="0.25">
      <c r="A30">
        <v>2013</v>
      </c>
      <c r="B30" t="s">
        <v>14</v>
      </c>
      <c r="C30">
        <v>10</v>
      </c>
      <c r="D30">
        <v>0.33983902469999999</v>
      </c>
      <c r="E30">
        <v>0.12920461489999999</v>
      </c>
      <c r="F30">
        <v>0.55047343439999996</v>
      </c>
      <c r="G30" t="str">
        <f>_xlfn.CONCAT("(",ROUND(D_Year_AA[[#This Row],[ageadj_CI_Lo]],1),"-",ROUND(D_Year_AA[[#This Row],[ageadj_CI_Hi]],1),")")</f>
        <v>(0.1-0.6)</v>
      </c>
    </row>
    <row r="31" spans="1:7" x14ac:dyDescent="0.25">
      <c r="A31">
        <v>2013</v>
      </c>
      <c r="B31" t="s">
        <v>16</v>
      </c>
      <c r="C31">
        <v>2</v>
      </c>
      <c r="D31">
        <v>7.1261630500000006E-2</v>
      </c>
      <c r="E31">
        <v>-2.7501951E-2</v>
      </c>
      <c r="F31">
        <v>0.1700252116</v>
      </c>
      <c r="G31" t="str">
        <f>_xlfn.CONCAT("(",ROUND(D_Year_AA[[#This Row],[ageadj_CI_Lo]],1),"-",ROUND(D_Year_AA[[#This Row],[ageadj_CI_Hi]],1),")")</f>
        <v>(0-0.2)</v>
      </c>
    </row>
    <row r="32" spans="1:7" x14ac:dyDescent="0.25">
      <c r="A32">
        <v>2013</v>
      </c>
      <c r="B32" t="s">
        <v>17</v>
      </c>
      <c r="C32">
        <v>8</v>
      </c>
      <c r="D32">
        <v>0.27365303320000001</v>
      </c>
      <c r="E32">
        <v>8.4021156E-2</v>
      </c>
      <c r="F32">
        <v>0.46328491030000002</v>
      </c>
      <c r="G32" t="str">
        <f>_xlfn.CONCAT("(",ROUND(D_Year_AA[[#This Row],[ageadj_CI_Lo]],1),"-",ROUND(D_Year_AA[[#This Row],[ageadj_CI_Hi]],1),")")</f>
        <v>(0.1-0.5)</v>
      </c>
    </row>
    <row r="33" spans="1:7" x14ac:dyDescent="0.25">
      <c r="A33">
        <v>2013</v>
      </c>
      <c r="B33" t="s">
        <v>18</v>
      </c>
      <c r="C33">
        <v>12</v>
      </c>
      <c r="D33">
        <v>0.37753839830000002</v>
      </c>
      <c r="E33">
        <v>0.16392594029999999</v>
      </c>
      <c r="F33">
        <v>0.59115085619999996</v>
      </c>
      <c r="G33" t="str">
        <f>_xlfn.CONCAT("(",ROUND(D_Year_AA[[#This Row],[ageadj_CI_Lo]],1),"-",ROUND(D_Year_AA[[#This Row],[ageadj_CI_Hi]],1),")")</f>
        <v>(0.2-0.6)</v>
      </c>
    </row>
    <row r="34" spans="1:7" x14ac:dyDescent="0.25">
      <c r="A34">
        <v>2013</v>
      </c>
      <c r="B34" t="s">
        <v>20</v>
      </c>
      <c r="C34">
        <v>1</v>
      </c>
      <c r="D34">
        <v>4.3001686300000001E-2</v>
      </c>
      <c r="E34">
        <v>-4.1281618999999999E-2</v>
      </c>
      <c r="F34">
        <v>0.1272849915</v>
      </c>
      <c r="G34" t="str">
        <f>_xlfn.CONCAT("(",ROUND(D_Year_AA[[#This Row],[ageadj_CI_Lo]],1),"-",ROUND(D_Year_AA[[#This Row],[ageadj_CI_Hi]],1),")")</f>
        <v>(0-0.1)</v>
      </c>
    </row>
    <row r="35" spans="1:7" x14ac:dyDescent="0.25">
      <c r="A35">
        <v>2013</v>
      </c>
      <c r="B35" t="s">
        <v>21</v>
      </c>
      <c r="C35">
        <v>17</v>
      </c>
      <c r="D35">
        <v>0.5775876298</v>
      </c>
      <c r="E35">
        <v>0.3030198992</v>
      </c>
      <c r="F35">
        <v>0.85215536030000005</v>
      </c>
      <c r="G35" t="str">
        <f>_xlfn.CONCAT("(",ROUND(D_Year_AA[[#This Row],[ageadj_CI_Lo]],1),"-",ROUND(D_Year_AA[[#This Row],[ageadj_CI_Hi]],1),")")</f>
        <v>(0.3-0.9)</v>
      </c>
    </row>
    <row r="36" spans="1:7" x14ac:dyDescent="0.25">
      <c r="A36">
        <v>2014</v>
      </c>
      <c r="B36" t="s">
        <v>10</v>
      </c>
      <c r="C36">
        <v>23</v>
      </c>
      <c r="D36">
        <v>0.79219523110000001</v>
      </c>
      <c r="E36">
        <v>0.46843434719999999</v>
      </c>
      <c r="F36">
        <v>1.1159561149999999</v>
      </c>
      <c r="G36" t="str">
        <f>_xlfn.CONCAT("(",ROUND(D_Year_AA[[#This Row],[ageadj_CI_Lo]],1),"-",ROUND(D_Year_AA[[#This Row],[ageadj_CI_Hi]],1),")")</f>
        <v>(0.5-1.1)</v>
      </c>
    </row>
    <row r="37" spans="1:7" x14ac:dyDescent="0.25">
      <c r="A37">
        <v>2014</v>
      </c>
      <c r="B37" t="s">
        <v>14</v>
      </c>
      <c r="C37">
        <v>10</v>
      </c>
      <c r="D37">
        <v>0.32812909350000002</v>
      </c>
      <c r="E37">
        <v>0.1247525743</v>
      </c>
      <c r="F37">
        <v>0.53150561269999996</v>
      </c>
      <c r="G37" t="str">
        <f>_xlfn.CONCAT("(",ROUND(D_Year_AA[[#This Row],[ageadj_CI_Lo]],1),"-",ROUND(D_Year_AA[[#This Row],[ageadj_CI_Hi]],1),")")</f>
        <v>(0.1-0.5)</v>
      </c>
    </row>
    <row r="38" spans="1:7" x14ac:dyDescent="0.25">
      <c r="A38">
        <v>2014</v>
      </c>
      <c r="B38" t="s">
        <v>16</v>
      </c>
      <c r="C38">
        <v>2</v>
      </c>
      <c r="D38">
        <v>6.9358609200000004E-2</v>
      </c>
      <c r="E38">
        <v>-2.6767519E-2</v>
      </c>
      <c r="F38">
        <v>0.16548473729999999</v>
      </c>
      <c r="G38" t="str">
        <f>_xlfn.CONCAT("(",ROUND(D_Year_AA[[#This Row],[ageadj_CI_Lo]],1),"-",ROUND(D_Year_AA[[#This Row],[ageadj_CI_Hi]],1),")")</f>
        <v>(0-0.2)</v>
      </c>
    </row>
    <row r="39" spans="1:7" x14ac:dyDescent="0.25">
      <c r="A39">
        <v>2014</v>
      </c>
      <c r="B39" t="s">
        <v>17</v>
      </c>
      <c r="C39">
        <v>2</v>
      </c>
      <c r="D39">
        <v>6.9358609200000004E-2</v>
      </c>
      <c r="E39">
        <v>-2.6767519E-2</v>
      </c>
      <c r="F39">
        <v>0.16548473729999999</v>
      </c>
      <c r="G39" t="str">
        <f>_xlfn.CONCAT("(",ROUND(D_Year_AA[[#This Row],[ageadj_CI_Lo]],1),"-",ROUND(D_Year_AA[[#This Row],[ageadj_CI_Hi]],1),")")</f>
        <v>(0-0.2)</v>
      </c>
    </row>
    <row r="40" spans="1:7" x14ac:dyDescent="0.25">
      <c r="A40">
        <v>2014</v>
      </c>
      <c r="B40" t="s">
        <v>18</v>
      </c>
      <c r="C40">
        <v>16</v>
      </c>
      <c r="D40">
        <v>0.53604262650000001</v>
      </c>
      <c r="E40">
        <v>0.2733817395</v>
      </c>
      <c r="F40">
        <v>0.79870351350000002</v>
      </c>
      <c r="G40" t="str">
        <f>_xlfn.CONCAT("(",ROUND(D_Year_AA[[#This Row],[ageadj_CI_Lo]],1),"-",ROUND(D_Year_AA[[#This Row],[ageadj_CI_Hi]],1),")")</f>
        <v>(0.3-0.8)</v>
      </c>
    </row>
    <row r="41" spans="1:7" x14ac:dyDescent="0.25">
      <c r="A41">
        <v>2014</v>
      </c>
      <c r="B41" t="s">
        <v>20</v>
      </c>
      <c r="C41">
        <v>1</v>
      </c>
      <c r="D41">
        <v>2.7304188199999999E-2</v>
      </c>
      <c r="E41">
        <v>-2.6212020999999999E-2</v>
      </c>
      <c r="F41">
        <v>8.0820397099999997E-2</v>
      </c>
      <c r="G41" t="str">
        <f>_xlfn.CONCAT("(",ROUND(D_Year_AA[[#This Row],[ageadj_CI_Lo]],1),"-",ROUND(D_Year_AA[[#This Row],[ageadj_CI_Hi]],1),")")</f>
        <v>(0-0.1)</v>
      </c>
    </row>
    <row r="42" spans="1:7" x14ac:dyDescent="0.25">
      <c r="A42">
        <v>2014</v>
      </c>
      <c r="B42" t="s">
        <v>21</v>
      </c>
      <c r="C42">
        <v>11</v>
      </c>
      <c r="D42">
        <v>0.36989462989999999</v>
      </c>
      <c r="E42">
        <v>0.1513008726</v>
      </c>
      <c r="F42">
        <v>0.58848838729999997</v>
      </c>
      <c r="G42" t="str">
        <f>_xlfn.CONCAT("(",ROUND(D_Year_AA[[#This Row],[ageadj_CI_Lo]],1),"-",ROUND(D_Year_AA[[#This Row],[ageadj_CI_Hi]],1),")")</f>
        <v>(0.2-0.6)</v>
      </c>
    </row>
    <row r="43" spans="1:7" x14ac:dyDescent="0.25">
      <c r="A43">
        <v>2014</v>
      </c>
      <c r="B43" t="s">
        <v>22</v>
      </c>
      <c r="C43">
        <v>4</v>
      </c>
      <c r="D43">
        <v>0.13661591619999999</v>
      </c>
      <c r="E43">
        <v>2.7323183000000002E-3</v>
      </c>
      <c r="F43">
        <v>0.27049951420000001</v>
      </c>
      <c r="G43" t="str">
        <f>_xlfn.CONCAT("(",ROUND(D_Year_AA[[#This Row],[ageadj_CI_Lo]],1),"-",ROUND(D_Year_AA[[#This Row],[ageadj_CI_Hi]],1),")")</f>
        <v>(0-0.3)</v>
      </c>
    </row>
    <row r="44" spans="1:7" x14ac:dyDescent="0.25">
      <c r="A44">
        <v>2015</v>
      </c>
      <c r="B44" t="s">
        <v>10</v>
      </c>
      <c r="C44">
        <v>13</v>
      </c>
      <c r="D44">
        <v>0.43667766870000002</v>
      </c>
      <c r="E44">
        <v>0.1992969839</v>
      </c>
      <c r="F44">
        <v>0.67405835339999998</v>
      </c>
      <c r="G44" t="str">
        <f>_xlfn.CONCAT("(",ROUND(D_Year_AA[[#This Row],[ageadj_CI_Lo]],1),"-",ROUND(D_Year_AA[[#This Row],[ageadj_CI_Hi]],1),")")</f>
        <v>(0.2-0.7)</v>
      </c>
    </row>
    <row r="45" spans="1:7" x14ac:dyDescent="0.25">
      <c r="A45">
        <v>2015</v>
      </c>
      <c r="B45" t="s">
        <v>11</v>
      </c>
      <c r="C45">
        <v>1</v>
      </c>
      <c r="D45">
        <v>2.6578951100000001E-2</v>
      </c>
      <c r="E45">
        <v>-2.5515792999999998E-2</v>
      </c>
      <c r="F45">
        <v>7.8673695399999993E-2</v>
      </c>
      <c r="G45" t="str">
        <f>_xlfn.CONCAT("(",ROUND(D_Year_AA[[#This Row],[ageadj_CI_Lo]],1),"-",ROUND(D_Year_AA[[#This Row],[ageadj_CI_Hi]],1),")")</f>
        <v>(0-0.1)</v>
      </c>
    </row>
    <row r="46" spans="1:7" x14ac:dyDescent="0.25">
      <c r="A46">
        <v>2015</v>
      </c>
      <c r="B46" t="s">
        <v>14</v>
      </c>
      <c r="C46">
        <v>9</v>
      </c>
      <c r="D46">
        <v>0.31055194549999998</v>
      </c>
      <c r="E46">
        <v>0.1076580078</v>
      </c>
      <c r="F46">
        <v>0.51344588329999996</v>
      </c>
      <c r="G46" t="str">
        <f>_xlfn.CONCAT("(",ROUND(D_Year_AA[[#This Row],[ageadj_CI_Lo]],1),"-",ROUND(D_Year_AA[[#This Row],[ageadj_CI_Hi]],1),")")</f>
        <v>(0.1-0.5)</v>
      </c>
    </row>
    <row r="47" spans="1:7" x14ac:dyDescent="0.25">
      <c r="A47">
        <v>2015</v>
      </c>
      <c r="B47" t="s">
        <v>16</v>
      </c>
      <c r="C47">
        <v>2</v>
      </c>
      <c r="D47">
        <v>6.6646431000000006E-2</v>
      </c>
      <c r="E47">
        <v>-2.572081E-2</v>
      </c>
      <c r="F47">
        <v>0.15901367189999999</v>
      </c>
      <c r="G47" t="str">
        <f>_xlfn.CONCAT("(",ROUND(D_Year_AA[[#This Row],[ageadj_CI_Lo]],1),"-",ROUND(D_Year_AA[[#This Row],[ageadj_CI_Hi]],1),")")</f>
        <v>(0-0.2)</v>
      </c>
    </row>
    <row r="48" spans="1:7" x14ac:dyDescent="0.25">
      <c r="A48">
        <v>2015</v>
      </c>
      <c r="B48" t="s">
        <v>17</v>
      </c>
      <c r="C48">
        <v>6</v>
      </c>
      <c r="D48">
        <v>0.17173313160000001</v>
      </c>
      <c r="E48">
        <v>3.4318007099999999E-2</v>
      </c>
      <c r="F48">
        <v>0.30914825620000003</v>
      </c>
      <c r="G48" t="str">
        <f>_xlfn.CONCAT("(",ROUND(D_Year_AA[[#This Row],[ageadj_CI_Lo]],1),"-",ROUND(D_Year_AA[[#This Row],[ageadj_CI_Hi]],1),")")</f>
        <v>(0-0.3)</v>
      </c>
    </row>
    <row r="49" spans="1:7" x14ac:dyDescent="0.25">
      <c r="A49">
        <v>2015</v>
      </c>
      <c r="B49" t="s">
        <v>18</v>
      </c>
      <c r="C49">
        <v>16</v>
      </c>
      <c r="D49">
        <v>0.47754643540000002</v>
      </c>
      <c r="E49">
        <v>0.24354868199999999</v>
      </c>
      <c r="F49">
        <v>0.71154418870000002</v>
      </c>
      <c r="G49" t="str">
        <f>_xlfn.CONCAT("(",ROUND(D_Year_AA[[#This Row],[ageadj_CI_Lo]],1),"-",ROUND(D_Year_AA[[#This Row],[ageadj_CI_Hi]],1),")")</f>
        <v>(0.2-0.7)</v>
      </c>
    </row>
    <row r="50" spans="1:7" x14ac:dyDescent="0.25">
      <c r="A50">
        <v>2015</v>
      </c>
      <c r="B50" t="s">
        <v>20</v>
      </c>
      <c r="C50">
        <v>1</v>
      </c>
      <c r="D50">
        <v>2.6578951100000001E-2</v>
      </c>
      <c r="E50">
        <v>-2.5515792999999998E-2</v>
      </c>
      <c r="F50">
        <v>7.8673695399999993E-2</v>
      </c>
      <c r="G50" t="str">
        <f>_xlfn.CONCAT("(",ROUND(D_Year_AA[[#This Row],[ageadj_CI_Lo]],1),"-",ROUND(D_Year_AA[[#This Row],[ageadj_CI_Hi]],1),")")</f>
        <v>(0-0.1)</v>
      </c>
    </row>
    <row r="51" spans="1:7" x14ac:dyDescent="0.25">
      <c r="A51">
        <v>2015</v>
      </c>
      <c r="B51" t="s">
        <v>21</v>
      </c>
      <c r="C51">
        <v>14</v>
      </c>
      <c r="D51">
        <v>0.46344914520000002</v>
      </c>
      <c r="E51">
        <v>0.2206796368</v>
      </c>
      <c r="F51">
        <v>0.70621865370000003</v>
      </c>
      <c r="G51" t="str">
        <f>_xlfn.CONCAT("(",ROUND(D_Year_AA[[#This Row],[ageadj_CI_Lo]],1),"-",ROUND(D_Year_AA[[#This Row],[ageadj_CI_Hi]],1),")")</f>
        <v>(0.2-0.7)</v>
      </c>
    </row>
    <row r="52" spans="1:7" x14ac:dyDescent="0.25">
      <c r="A52">
        <v>2015</v>
      </c>
      <c r="B52" t="s">
        <v>22</v>
      </c>
      <c r="C52">
        <v>3</v>
      </c>
      <c r="D52">
        <v>0.1067139109</v>
      </c>
      <c r="E52">
        <v>-1.4044246999999999E-2</v>
      </c>
      <c r="F52">
        <v>0.227472069</v>
      </c>
      <c r="G52" t="str">
        <f>_xlfn.CONCAT("(",ROUND(D_Year_AA[[#This Row],[ageadj_CI_Lo]],1),"-",ROUND(D_Year_AA[[#This Row],[ageadj_CI_Hi]],1),")")</f>
        <v>(0-0.2)</v>
      </c>
    </row>
    <row r="53" spans="1:7" x14ac:dyDescent="0.25">
      <c r="A53">
        <v>2016</v>
      </c>
      <c r="B53" t="s">
        <v>10</v>
      </c>
      <c r="C53">
        <v>28</v>
      </c>
      <c r="D53">
        <v>0.85930714200000002</v>
      </c>
      <c r="E53">
        <v>0.54101532230000005</v>
      </c>
      <c r="F53">
        <v>1.1775989616</v>
      </c>
      <c r="G53" t="str">
        <f>_xlfn.CONCAT("(",ROUND(D_Year_AA[[#This Row],[ageadj_CI_Lo]],1),"-",ROUND(D_Year_AA[[#This Row],[ageadj_CI_Hi]],1),")")</f>
        <v>(0.5-1.2)</v>
      </c>
    </row>
    <row r="54" spans="1:7" x14ac:dyDescent="0.25">
      <c r="A54">
        <v>2016</v>
      </c>
      <c r="B54" t="s">
        <v>11</v>
      </c>
      <c r="C54">
        <v>1</v>
      </c>
      <c r="G54" t="str">
        <f>_xlfn.CONCAT("(",ROUND(D_Year_AA[[#This Row],[ageadj_CI_Lo]],1),"-",ROUND(D_Year_AA[[#This Row],[ageadj_CI_Hi]],1),")")</f>
        <v>(0-0)</v>
      </c>
    </row>
    <row r="55" spans="1:7" x14ac:dyDescent="0.25">
      <c r="A55">
        <v>2016</v>
      </c>
      <c r="B55" t="s">
        <v>14</v>
      </c>
      <c r="C55">
        <v>17</v>
      </c>
      <c r="D55">
        <v>0.49176773820000003</v>
      </c>
      <c r="E55">
        <v>0.2579961945</v>
      </c>
      <c r="F55">
        <v>0.72553928190000005</v>
      </c>
      <c r="G55" t="str">
        <f>_xlfn.CONCAT("(",ROUND(D_Year_AA[[#This Row],[ageadj_CI_Lo]],1),"-",ROUND(D_Year_AA[[#This Row],[ageadj_CI_Hi]],1),")")</f>
        <v>(0.3-0.7)</v>
      </c>
    </row>
    <row r="56" spans="1:7" x14ac:dyDescent="0.25">
      <c r="A56">
        <v>2016</v>
      </c>
      <c r="B56" t="s">
        <v>16</v>
      </c>
      <c r="C56">
        <v>6</v>
      </c>
      <c r="D56">
        <v>0.17873226850000001</v>
      </c>
      <c r="E56">
        <v>3.5716668100000001E-2</v>
      </c>
      <c r="F56">
        <v>0.32174786890000001</v>
      </c>
      <c r="G56" t="str">
        <f>_xlfn.CONCAT("(",ROUND(D_Year_AA[[#This Row],[ageadj_CI_Lo]],1),"-",ROUND(D_Year_AA[[#This Row],[ageadj_CI_Hi]],1),")")</f>
        <v>(0-0.3)</v>
      </c>
    </row>
    <row r="57" spans="1:7" x14ac:dyDescent="0.25">
      <c r="A57">
        <v>2016</v>
      </c>
      <c r="B57" t="s">
        <v>17</v>
      </c>
      <c r="C57">
        <v>6</v>
      </c>
      <c r="D57">
        <v>0.17253515550000001</v>
      </c>
      <c r="E57">
        <v>3.4478278199999997E-2</v>
      </c>
      <c r="F57">
        <v>0.31059203279999997</v>
      </c>
      <c r="G57" t="str">
        <f>_xlfn.CONCAT("(",ROUND(D_Year_AA[[#This Row],[ageadj_CI_Lo]],1),"-",ROUND(D_Year_AA[[#This Row],[ageadj_CI_Hi]],1),")")</f>
        <v>(0-0.3)</v>
      </c>
    </row>
    <row r="58" spans="1:7" x14ac:dyDescent="0.25">
      <c r="A58">
        <v>2016</v>
      </c>
      <c r="B58" t="s">
        <v>18</v>
      </c>
      <c r="C58">
        <v>8</v>
      </c>
      <c r="D58">
        <v>0.2267095965</v>
      </c>
      <c r="E58">
        <v>6.9607861300000004E-2</v>
      </c>
      <c r="F58">
        <v>0.38381133169999998</v>
      </c>
      <c r="G58" t="str">
        <f>_xlfn.CONCAT("(",ROUND(D_Year_AA[[#This Row],[ageadj_CI_Lo]],1),"-",ROUND(D_Year_AA[[#This Row],[ageadj_CI_Hi]],1),")")</f>
        <v>(0.1-0.4)</v>
      </c>
    </row>
    <row r="59" spans="1:7" x14ac:dyDescent="0.25">
      <c r="A59">
        <v>2016</v>
      </c>
      <c r="B59" t="s">
        <v>20</v>
      </c>
      <c r="C59">
        <v>3</v>
      </c>
      <c r="D59">
        <v>7.6665013399999996E-2</v>
      </c>
      <c r="E59">
        <v>-1.0089615999999999E-2</v>
      </c>
      <c r="F59">
        <v>0.16341964310000001</v>
      </c>
      <c r="G59" t="str">
        <f>_xlfn.CONCAT("(",ROUND(D_Year_AA[[#This Row],[ageadj_CI_Lo]],1),"-",ROUND(D_Year_AA[[#This Row],[ageadj_CI_Hi]],1),")")</f>
        <v>(0-0.2)</v>
      </c>
    </row>
    <row r="60" spans="1:7" x14ac:dyDescent="0.25">
      <c r="A60">
        <v>2016</v>
      </c>
      <c r="B60" t="s">
        <v>21</v>
      </c>
      <c r="C60">
        <v>17</v>
      </c>
      <c r="D60">
        <v>0.50779306690000003</v>
      </c>
      <c r="E60">
        <v>0.26640356549999999</v>
      </c>
      <c r="F60">
        <v>0.74918256829999996</v>
      </c>
      <c r="G60" t="str">
        <f>_xlfn.CONCAT("(",ROUND(D_Year_AA[[#This Row],[ageadj_CI_Lo]],1),"-",ROUND(D_Year_AA[[#This Row],[ageadj_CI_Hi]],1),")")</f>
        <v>(0.3-0.7)</v>
      </c>
    </row>
    <row r="61" spans="1:7" x14ac:dyDescent="0.25">
      <c r="A61">
        <v>2016</v>
      </c>
      <c r="B61" t="s">
        <v>22</v>
      </c>
      <c r="C61">
        <v>2</v>
      </c>
      <c r="D61">
        <v>6.4002656800000002E-2</v>
      </c>
      <c r="E61">
        <v>-2.47005E-2</v>
      </c>
      <c r="F61">
        <v>0.15270581350000001</v>
      </c>
      <c r="G61" t="str">
        <f>_xlfn.CONCAT("(",ROUND(D_Year_AA[[#This Row],[ageadj_CI_Lo]],1),"-",ROUND(D_Year_AA[[#This Row],[ageadj_CI_Hi]],1),")")</f>
        <v>(0-0.2)</v>
      </c>
    </row>
    <row r="62" spans="1:7" x14ac:dyDescent="0.25">
      <c r="A62">
        <v>2017</v>
      </c>
      <c r="B62" t="s">
        <v>10</v>
      </c>
      <c r="C62">
        <v>25</v>
      </c>
      <c r="D62">
        <v>0.80833034309999996</v>
      </c>
      <c r="E62">
        <v>0.4914648486</v>
      </c>
      <c r="F62">
        <v>1.1251958376</v>
      </c>
      <c r="G62" t="str">
        <f>_xlfn.CONCAT("(",ROUND(D_Year_AA[[#This Row],[ageadj_CI_Lo]],1),"-",ROUND(D_Year_AA[[#This Row],[ageadj_CI_Hi]],1),")")</f>
        <v>(0.5-1.1)</v>
      </c>
    </row>
    <row r="63" spans="1:7" x14ac:dyDescent="0.25">
      <c r="A63">
        <v>2017</v>
      </c>
      <c r="B63" t="s">
        <v>12</v>
      </c>
      <c r="C63">
        <v>1</v>
      </c>
      <c r="D63">
        <v>2.5384475199999999E-2</v>
      </c>
      <c r="E63">
        <v>-2.4369096E-2</v>
      </c>
      <c r="F63">
        <v>7.51380465E-2</v>
      </c>
      <c r="G63" t="str">
        <f>_xlfn.CONCAT("(",ROUND(D_Year_AA[[#This Row],[ageadj_CI_Lo]],1),"-",ROUND(D_Year_AA[[#This Row],[ageadj_CI_Hi]],1),")")</f>
        <v>(0-0.1)</v>
      </c>
    </row>
    <row r="64" spans="1:7" x14ac:dyDescent="0.25">
      <c r="A64">
        <v>2017</v>
      </c>
      <c r="B64" t="s">
        <v>14</v>
      </c>
      <c r="C64">
        <v>6</v>
      </c>
      <c r="D64">
        <v>0.19826602630000001</v>
      </c>
      <c r="E64">
        <v>3.9620164399999998E-2</v>
      </c>
      <c r="F64">
        <v>0.35691188820000003</v>
      </c>
      <c r="G64" t="str">
        <f>_xlfn.CONCAT("(",ROUND(D_Year_AA[[#This Row],[ageadj_CI_Lo]],1),"-",ROUND(D_Year_AA[[#This Row],[ageadj_CI_Hi]],1),")")</f>
        <v>(0-0.4)</v>
      </c>
    </row>
    <row r="65" spans="1:7" x14ac:dyDescent="0.25">
      <c r="A65">
        <v>2017</v>
      </c>
      <c r="B65" t="s">
        <v>16</v>
      </c>
      <c r="C65">
        <v>5</v>
      </c>
      <c r="D65">
        <v>0.15582904080000001</v>
      </c>
      <c r="E65">
        <v>1.9238864200000001E-2</v>
      </c>
      <c r="F65">
        <v>0.29241921739999999</v>
      </c>
      <c r="G65" t="str">
        <f>_xlfn.CONCAT("(",ROUND(D_Year_AA[[#This Row],[ageadj_CI_Lo]],1),"-",ROUND(D_Year_AA[[#This Row],[ageadj_CI_Hi]],1),")")</f>
        <v>(0-0.3)</v>
      </c>
    </row>
    <row r="66" spans="1:7" x14ac:dyDescent="0.25">
      <c r="A66">
        <v>2017</v>
      </c>
      <c r="B66" t="s">
        <v>17</v>
      </c>
      <c r="C66">
        <v>10</v>
      </c>
      <c r="D66">
        <v>0.2810557682</v>
      </c>
      <c r="E66">
        <v>0.10685559829999999</v>
      </c>
      <c r="F66">
        <v>0.45525593809999998</v>
      </c>
      <c r="G66" t="str">
        <f>_xlfn.CONCAT("(",ROUND(D_Year_AA[[#This Row],[ageadj_CI_Lo]],1),"-",ROUND(D_Year_AA[[#This Row],[ageadj_CI_Hi]],1),")")</f>
        <v>(0.1-0.5)</v>
      </c>
    </row>
    <row r="67" spans="1:7" x14ac:dyDescent="0.25">
      <c r="A67">
        <v>2017</v>
      </c>
      <c r="B67" t="s">
        <v>18</v>
      </c>
      <c r="C67">
        <v>13</v>
      </c>
      <c r="D67">
        <v>0.36703744869999999</v>
      </c>
      <c r="E67">
        <v>0.16751361880000001</v>
      </c>
      <c r="F67">
        <v>0.56656127860000005</v>
      </c>
      <c r="G67" t="str">
        <f>_xlfn.CONCAT("(",ROUND(D_Year_AA[[#This Row],[ageadj_CI_Lo]],1),"-",ROUND(D_Year_AA[[#This Row],[ageadj_CI_Hi]],1),")")</f>
        <v>(0.2-0.6)</v>
      </c>
    </row>
    <row r="68" spans="1:7" x14ac:dyDescent="0.25">
      <c r="A68">
        <v>2017</v>
      </c>
      <c r="B68" t="s">
        <v>21</v>
      </c>
      <c r="C68">
        <v>11</v>
      </c>
      <c r="D68">
        <v>0.32010791910000003</v>
      </c>
      <c r="E68">
        <v>0.13093622769999999</v>
      </c>
      <c r="F68">
        <v>0.50927961050000004</v>
      </c>
      <c r="G68" t="str">
        <f>_xlfn.CONCAT("(",ROUND(D_Year_AA[[#This Row],[ageadj_CI_Lo]],1),"-",ROUND(D_Year_AA[[#This Row],[ageadj_CI_Hi]],1),")")</f>
        <v>(0.1-0.5)</v>
      </c>
    </row>
    <row r="69" spans="1:7" x14ac:dyDescent="0.25">
      <c r="A69">
        <v>2017</v>
      </c>
      <c r="B69" t="s">
        <v>22</v>
      </c>
      <c r="C69">
        <v>1</v>
      </c>
      <c r="D69">
        <v>2.5384475199999999E-2</v>
      </c>
      <c r="E69">
        <v>-2.4369096E-2</v>
      </c>
      <c r="F69">
        <v>7.51380465E-2</v>
      </c>
      <c r="G69" t="str">
        <f>_xlfn.CONCAT("(",ROUND(D_Year_AA[[#This Row],[ageadj_CI_Lo]],1),"-",ROUND(D_Year_AA[[#This Row],[ageadj_CI_Hi]],1),")")</f>
        <v>(0-0.1)</v>
      </c>
    </row>
    <row r="70" spans="1:7" x14ac:dyDescent="0.25">
      <c r="A70">
        <v>2018</v>
      </c>
      <c r="B70" t="s">
        <v>10</v>
      </c>
      <c r="C70">
        <v>28</v>
      </c>
      <c r="D70">
        <v>0.75111848000000003</v>
      </c>
      <c r="E70">
        <v>0.47290030160000002</v>
      </c>
      <c r="F70">
        <v>1.0293366584999999</v>
      </c>
      <c r="G70" t="str">
        <f>_xlfn.CONCAT("(",ROUND(D_Year_AA[[#This Row],[ageadj_CI_Lo]],1),"-",ROUND(D_Year_AA[[#This Row],[ageadj_CI_Hi]],1),")")</f>
        <v>(0.5-1)</v>
      </c>
    </row>
    <row r="71" spans="1:7" x14ac:dyDescent="0.25">
      <c r="A71">
        <v>2018</v>
      </c>
      <c r="B71" t="s">
        <v>14</v>
      </c>
      <c r="C71">
        <v>6</v>
      </c>
      <c r="D71">
        <v>0.16922078409999999</v>
      </c>
      <c r="E71">
        <v>3.3815956299999998E-2</v>
      </c>
      <c r="F71">
        <v>0.30462561189999998</v>
      </c>
      <c r="G71" t="str">
        <f>_xlfn.CONCAT("(",ROUND(D_Year_AA[[#This Row],[ageadj_CI_Lo]],1),"-",ROUND(D_Year_AA[[#This Row],[ageadj_CI_Hi]],1),")")</f>
        <v>(0-0.3)</v>
      </c>
    </row>
    <row r="72" spans="1:7" x14ac:dyDescent="0.25">
      <c r="A72">
        <v>2018</v>
      </c>
      <c r="B72" t="s">
        <v>16</v>
      </c>
      <c r="C72">
        <v>3</v>
      </c>
      <c r="D72">
        <v>9.0271621100000005E-2</v>
      </c>
      <c r="E72">
        <v>-1.1880335000000001E-2</v>
      </c>
      <c r="F72">
        <v>0.1924235768</v>
      </c>
      <c r="G72" t="str">
        <f>_xlfn.CONCAT("(",ROUND(D_Year_AA[[#This Row],[ageadj_CI_Lo]],1),"-",ROUND(D_Year_AA[[#This Row],[ageadj_CI_Hi]],1),")")</f>
        <v>(0-0.2)</v>
      </c>
    </row>
    <row r="73" spans="1:7" x14ac:dyDescent="0.25">
      <c r="A73">
        <v>2018</v>
      </c>
      <c r="B73" t="s">
        <v>17</v>
      </c>
      <c r="C73">
        <v>5</v>
      </c>
      <c r="D73">
        <v>0.1454087748</v>
      </c>
      <c r="E73">
        <v>1.7952363999999998E-2</v>
      </c>
      <c r="F73">
        <v>0.2728651855</v>
      </c>
      <c r="G73" t="str">
        <f>_xlfn.CONCAT("(",ROUND(D_Year_AA[[#This Row],[ageadj_CI_Lo]],1),"-",ROUND(D_Year_AA[[#This Row],[ageadj_CI_Hi]],1),")")</f>
        <v>(0-0.3)</v>
      </c>
    </row>
    <row r="74" spans="1:7" x14ac:dyDescent="0.25">
      <c r="A74">
        <v>2018</v>
      </c>
      <c r="B74" t="s">
        <v>18</v>
      </c>
      <c r="C74">
        <v>12</v>
      </c>
      <c r="D74">
        <v>0.35947272320000001</v>
      </c>
      <c r="E74">
        <v>0.15608188319999999</v>
      </c>
      <c r="F74">
        <v>0.56286356329999998</v>
      </c>
      <c r="G74" t="str">
        <f>_xlfn.CONCAT("(",ROUND(D_Year_AA[[#This Row],[ageadj_CI_Lo]],1),"-",ROUND(D_Year_AA[[#This Row],[ageadj_CI_Hi]],1),")")</f>
        <v>(0.2-0.6)</v>
      </c>
    </row>
    <row r="75" spans="1:7" x14ac:dyDescent="0.25">
      <c r="A75">
        <v>2018</v>
      </c>
      <c r="B75" t="s">
        <v>20</v>
      </c>
      <c r="C75">
        <v>2</v>
      </c>
      <c r="D75">
        <v>5.8797545299999997E-2</v>
      </c>
      <c r="E75">
        <v>-2.2691695000000001E-2</v>
      </c>
      <c r="F75">
        <v>0.14028678550000001</v>
      </c>
      <c r="G75" t="str">
        <f>_xlfn.CONCAT("(",ROUND(D_Year_AA[[#This Row],[ageadj_CI_Lo]],1),"-",ROUND(D_Year_AA[[#This Row],[ageadj_CI_Hi]],1),")")</f>
        <v>(0-0.1)</v>
      </c>
    </row>
    <row r="76" spans="1:7" x14ac:dyDescent="0.25">
      <c r="A76">
        <v>2018</v>
      </c>
      <c r="B76" t="s">
        <v>21</v>
      </c>
      <c r="C76">
        <v>25</v>
      </c>
      <c r="D76">
        <v>0.71938334979999996</v>
      </c>
      <c r="E76">
        <v>0.43738507669999999</v>
      </c>
      <c r="F76">
        <v>1.0013816230000001</v>
      </c>
      <c r="G76" t="str">
        <f>_xlfn.CONCAT("(",ROUND(D_Year_AA[[#This Row],[ageadj_CI_Lo]],1),"-",ROUND(D_Year_AA[[#This Row],[ageadj_CI_Hi]],1),")")</f>
        <v>(0.4-1)</v>
      </c>
    </row>
    <row r="77" spans="1:7" x14ac:dyDescent="0.25">
      <c r="A77">
        <v>2018</v>
      </c>
      <c r="B77" t="s">
        <v>22</v>
      </c>
      <c r="C77">
        <v>1</v>
      </c>
      <c r="D77">
        <v>3.9334709699999998E-2</v>
      </c>
      <c r="E77">
        <v>-3.7761321E-2</v>
      </c>
      <c r="F77">
        <v>0.1164307406</v>
      </c>
      <c r="G77" t="str">
        <f>_xlfn.CONCAT("(",ROUND(D_Year_AA[[#This Row],[ageadj_CI_Lo]],1),"-",ROUND(D_Year_AA[[#This Row],[ageadj_CI_Hi]],1),")")</f>
        <v>(0-0.1)</v>
      </c>
    </row>
    <row r="78" spans="1:7" x14ac:dyDescent="0.25">
      <c r="A78">
        <v>2019</v>
      </c>
      <c r="B78" t="s">
        <v>10</v>
      </c>
      <c r="C78">
        <v>29</v>
      </c>
      <c r="D78">
        <v>0.78471183249999998</v>
      </c>
      <c r="E78">
        <v>0.49910586740000001</v>
      </c>
      <c r="F78">
        <v>1.0703177975</v>
      </c>
      <c r="G78" t="str">
        <f>_xlfn.CONCAT("(",ROUND(D_Year_AA[[#This Row],[ageadj_CI_Lo]],1),"-",ROUND(D_Year_AA[[#This Row],[ageadj_CI_Hi]],1),")")</f>
        <v>(0.5-1.1)</v>
      </c>
    </row>
    <row r="79" spans="1:7" x14ac:dyDescent="0.25">
      <c r="A79">
        <v>2019</v>
      </c>
      <c r="B79" t="s">
        <v>13</v>
      </c>
      <c r="C79">
        <v>2</v>
      </c>
      <c r="D79">
        <v>6.1743940400000002E-2</v>
      </c>
      <c r="E79">
        <v>-2.3828795E-2</v>
      </c>
      <c r="F79">
        <v>0.14731667600000001</v>
      </c>
      <c r="G79" t="str">
        <f>_xlfn.CONCAT("(",ROUND(D_Year_AA[[#This Row],[ageadj_CI_Lo]],1),"-",ROUND(D_Year_AA[[#This Row],[ageadj_CI_Hi]],1),")")</f>
        <v>(0-0.1)</v>
      </c>
    </row>
    <row r="80" spans="1:7" x14ac:dyDescent="0.25">
      <c r="A80">
        <v>2019</v>
      </c>
      <c r="B80" t="s">
        <v>14</v>
      </c>
      <c r="C80">
        <v>8</v>
      </c>
      <c r="D80">
        <v>0.25539777670000002</v>
      </c>
      <c r="E80">
        <v>7.8416146899999997E-2</v>
      </c>
      <c r="F80">
        <v>0.43237940650000001</v>
      </c>
      <c r="G80" t="str">
        <f>_xlfn.CONCAT("(",ROUND(D_Year_AA[[#This Row],[ageadj_CI_Lo]],1),"-",ROUND(D_Year_AA[[#This Row],[ageadj_CI_Hi]],1),")")</f>
        <v>(0.1-0.4)</v>
      </c>
    </row>
    <row r="81" spans="1:7" x14ac:dyDescent="0.25">
      <c r="A81">
        <v>2019</v>
      </c>
      <c r="B81" t="s">
        <v>16</v>
      </c>
      <c r="C81">
        <v>1</v>
      </c>
      <c r="D81">
        <v>3.7910033699999998E-2</v>
      </c>
      <c r="E81">
        <v>-3.6393632000000002E-2</v>
      </c>
      <c r="F81">
        <v>0.1122136997</v>
      </c>
      <c r="G81" t="str">
        <f>_xlfn.CONCAT("(",ROUND(D_Year_AA[[#This Row],[ageadj_CI_Lo]],1),"-",ROUND(D_Year_AA[[#This Row],[ageadj_CI_Hi]],1),")")</f>
        <v>(0-0.1)</v>
      </c>
    </row>
    <row r="82" spans="1:7" x14ac:dyDescent="0.25">
      <c r="A82">
        <v>2019</v>
      </c>
      <c r="B82" t="s">
        <v>17</v>
      </c>
      <c r="C82">
        <v>7</v>
      </c>
      <c r="D82">
        <v>0.21303943889999999</v>
      </c>
      <c r="E82">
        <v>5.5217613999999998E-2</v>
      </c>
      <c r="F82">
        <v>0.37086126390000002</v>
      </c>
      <c r="G82" t="str">
        <f>_xlfn.CONCAT("(",ROUND(D_Year_AA[[#This Row],[ageadj_CI_Lo]],1),"-",ROUND(D_Year_AA[[#This Row],[ageadj_CI_Hi]],1),")")</f>
        <v>(0.1-0.4)</v>
      </c>
    </row>
    <row r="83" spans="1:7" x14ac:dyDescent="0.25">
      <c r="A83">
        <v>2019</v>
      </c>
      <c r="B83" t="s">
        <v>18</v>
      </c>
      <c r="C83">
        <v>7</v>
      </c>
      <c r="D83">
        <v>0.16576676870000001</v>
      </c>
      <c r="E83">
        <v>4.2965027900000001E-2</v>
      </c>
      <c r="F83">
        <v>0.28856850940000001</v>
      </c>
      <c r="G83" t="str">
        <f>_xlfn.CONCAT("(",ROUND(D_Year_AA[[#This Row],[ageadj_CI_Lo]],1),"-",ROUND(D_Year_AA[[#This Row],[ageadj_CI_Hi]],1),")")</f>
        <v>(0-0.3)</v>
      </c>
    </row>
    <row r="84" spans="1:7" x14ac:dyDescent="0.25">
      <c r="A84">
        <v>2019</v>
      </c>
      <c r="B84" t="s">
        <v>20</v>
      </c>
      <c r="C84">
        <v>1</v>
      </c>
      <c r="D84">
        <v>3.7910033699999998E-2</v>
      </c>
      <c r="E84">
        <v>-3.6393632000000002E-2</v>
      </c>
      <c r="F84">
        <v>0.1122136997</v>
      </c>
      <c r="G84" t="str">
        <f>_xlfn.CONCAT("(",ROUND(D_Year_AA[[#This Row],[ageadj_CI_Lo]],1),"-",ROUND(D_Year_AA[[#This Row],[ageadj_CI_Hi]],1),")")</f>
        <v>(0-0.1)</v>
      </c>
    </row>
    <row r="85" spans="1:7" x14ac:dyDescent="0.25">
      <c r="A85">
        <v>2019</v>
      </c>
      <c r="B85" t="s">
        <v>21</v>
      </c>
      <c r="C85">
        <v>14</v>
      </c>
      <c r="D85">
        <v>0.41119700310000001</v>
      </c>
      <c r="E85">
        <v>0.19579884049999999</v>
      </c>
      <c r="F85">
        <v>0.62659516559999995</v>
      </c>
      <c r="G85" t="str">
        <f>_xlfn.CONCAT("(",ROUND(D_Year_AA[[#This Row],[ageadj_CI_Lo]],1),"-",ROUND(D_Year_AA[[#This Row],[ageadj_CI_Hi]],1),")")</f>
        <v>(0.2-0.6)</v>
      </c>
    </row>
    <row r="86" spans="1:7" x14ac:dyDescent="0.25">
      <c r="A86">
        <v>2019</v>
      </c>
      <c r="B86" t="s">
        <v>22</v>
      </c>
      <c r="C86">
        <v>3</v>
      </c>
      <c r="D86">
        <v>9.4535151400000003E-2</v>
      </c>
      <c r="E86">
        <v>-1.2441443E-2</v>
      </c>
      <c r="F86">
        <v>0.20151174590000001</v>
      </c>
      <c r="G86" t="str">
        <f>_xlfn.CONCAT("(",ROUND(D_Year_AA[[#This Row],[ageadj_CI_Lo]],1),"-",ROUND(D_Year_AA[[#This Row],[ageadj_CI_Hi]],1),")")</f>
        <v>(0-0.2)</v>
      </c>
    </row>
    <row r="87" spans="1:7" x14ac:dyDescent="0.25">
      <c r="A87">
        <v>2020</v>
      </c>
      <c r="B87" t="s">
        <v>10</v>
      </c>
      <c r="C87">
        <v>35</v>
      </c>
      <c r="D87">
        <v>0.93231653709999995</v>
      </c>
      <c r="E87">
        <v>0.62343963219999998</v>
      </c>
      <c r="F87">
        <v>1.2411934419999999</v>
      </c>
      <c r="G87" t="str">
        <f>_xlfn.CONCAT("(",ROUND(D_Year_AA[[#This Row],[ageadj_CI_Lo]],1),"-",ROUND(D_Year_AA[[#This Row],[ageadj_CI_Hi]],1),")")</f>
        <v>(0.6-1.2)</v>
      </c>
    </row>
    <row r="88" spans="1:7" x14ac:dyDescent="0.25">
      <c r="A88">
        <v>2020</v>
      </c>
      <c r="B88" t="s">
        <v>12</v>
      </c>
      <c r="C88">
        <v>1</v>
      </c>
      <c r="D88">
        <v>2.3071291099999999E-2</v>
      </c>
      <c r="E88">
        <v>-2.2148438999999999E-2</v>
      </c>
      <c r="F88">
        <v>6.8291021699999996E-2</v>
      </c>
      <c r="G88" t="str">
        <f>_xlfn.CONCAT("(",ROUND(D_Year_AA[[#This Row],[ageadj_CI_Lo]],1),"-",ROUND(D_Year_AA[[#This Row],[ageadj_CI_Hi]],1),")")</f>
        <v>(0-0.1)</v>
      </c>
    </row>
    <row r="89" spans="1:7" x14ac:dyDescent="0.25">
      <c r="A89">
        <v>2020</v>
      </c>
      <c r="B89" t="s">
        <v>13</v>
      </c>
      <c r="C89">
        <v>1</v>
      </c>
      <c r="D89">
        <v>3.1665538799999997E-2</v>
      </c>
      <c r="E89">
        <v>-3.0398917000000001E-2</v>
      </c>
      <c r="F89">
        <v>9.3729994699999999E-2</v>
      </c>
      <c r="G89" t="str">
        <f>_xlfn.CONCAT("(",ROUND(D_Year_AA[[#This Row],[ageadj_CI_Lo]],1),"-",ROUND(D_Year_AA[[#This Row],[ageadj_CI_Hi]],1),")")</f>
        <v>(0-0.1)</v>
      </c>
    </row>
    <row r="90" spans="1:7" x14ac:dyDescent="0.25">
      <c r="A90">
        <v>2020</v>
      </c>
      <c r="B90" t="s">
        <v>14</v>
      </c>
      <c r="C90">
        <v>17</v>
      </c>
      <c r="D90">
        <v>0.50607959290000004</v>
      </c>
      <c r="E90">
        <v>0.26550462540000003</v>
      </c>
      <c r="F90">
        <v>0.74665456050000001</v>
      </c>
      <c r="G90" t="str">
        <f>_xlfn.CONCAT("(",ROUND(D_Year_AA[[#This Row],[ageadj_CI_Lo]],1),"-",ROUND(D_Year_AA[[#This Row],[ageadj_CI_Hi]],1),")")</f>
        <v>(0.3-0.7)</v>
      </c>
    </row>
    <row r="91" spans="1:7" x14ac:dyDescent="0.25">
      <c r="A91">
        <v>2020</v>
      </c>
      <c r="B91" t="s">
        <v>16</v>
      </c>
      <c r="C91">
        <v>3</v>
      </c>
      <c r="D91">
        <v>9.6135732400000007E-2</v>
      </c>
      <c r="E91">
        <v>-1.265209E-2</v>
      </c>
      <c r="F91">
        <v>0.20492355479999999</v>
      </c>
      <c r="G91" t="str">
        <f>_xlfn.CONCAT("(",ROUND(D_Year_AA[[#This Row],[ageadj_CI_Lo]],1),"-",ROUND(D_Year_AA[[#This Row],[ageadj_CI_Hi]],1),")")</f>
        <v>(0-0.2)</v>
      </c>
    </row>
    <row r="92" spans="1:7" x14ac:dyDescent="0.25">
      <c r="A92">
        <v>2020</v>
      </c>
      <c r="B92" t="s">
        <v>17</v>
      </c>
      <c r="C92">
        <v>8</v>
      </c>
      <c r="D92">
        <v>0.20302324699999999</v>
      </c>
      <c r="E92">
        <v>6.2335314599999997E-2</v>
      </c>
      <c r="F92">
        <v>0.34371117940000001</v>
      </c>
      <c r="G92" t="str">
        <f>_xlfn.CONCAT("(",ROUND(D_Year_AA[[#This Row],[ageadj_CI_Lo]],1),"-",ROUND(D_Year_AA[[#This Row],[ageadj_CI_Hi]],1),")")</f>
        <v>(0.1-0.3)</v>
      </c>
    </row>
    <row r="93" spans="1:7" x14ac:dyDescent="0.25">
      <c r="A93">
        <v>2020</v>
      </c>
      <c r="B93" t="s">
        <v>18</v>
      </c>
      <c r="C93">
        <v>9</v>
      </c>
      <c r="D93">
        <v>0.25025815299999998</v>
      </c>
      <c r="E93">
        <v>8.6756159700000002E-2</v>
      </c>
      <c r="F93">
        <v>0.41376014630000002</v>
      </c>
      <c r="G93" t="str">
        <f>_xlfn.CONCAT("(",ROUND(D_Year_AA[[#This Row],[ageadj_CI_Lo]],1),"-",ROUND(D_Year_AA[[#This Row],[ageadj_CI_Hi]],1),")")</f>
        <v>(0.1-0.4)</v>
      </c>
    </row>
    <row r="94" spans="1:7" x14ac:dyDescent="0.25">
      <c r="A94">
        <v>2020</v>
      </c>
      <c r="B94" t="s">
        <v>20</v>
      </c>
      <c r="C94">
        <v>1</v>
      </c>
      <c r="D94">
        <v>2.3071291099999999E-2</v>
      </c>
      <c r="E94">
        <v>-2.2148438999999999E-2</v>
      </c>
      <c r="F94">
        <v>6.8291021699999996E-2</v>
      </c>
      <c r="G94" t="str">
        <f>_xlfn.CONCAT("(",ROUND(D_Year_AA[[#This Row],[ageadj_CI_Lo]],1),"-",ROUND(D_Year_AA[[#This Row],[ageadj_CI_Hi]],1),")")</f>
        <v>(0-0.1)</v>
      </c>
    </row>
    <row r="95" spans="1:7" x14ac:dyDescent="0.25">
      <c r="A95">
        <v>2020</v>
      </c>
      <c r="B95" t="s">
        <v>21</v>
      </c>
      <c r="C95">
        <v>22</v>
      </c>
      <c r="D95">
        <v>0.6022096978</v>
      </c>
      <c r="E95">
        <v>0.35056228140000001</v>
      </c>
      <c r="F95">
        <v>0.85385711419999999</v>
      </c>
      <c r="G95" t="str">
        <f>_xlfn.CONCAT("(",ROUND(D_Year_AA[[#This Row],[ageadj_CI_Lo]],1),"-",ROUND(D_Year_AA[[#This Row],[ageadj_CI_Hi]],1),")")</f>
        <v>(0.4-0.9)</v>
      </c>
    </row>
    <row r="96" spans="1:7" x14ac:dyDescent="0.25">
      <c r="A96">
        <v>2020</v>
      </c>
      <c r="B96" t="s">
        <v>22</v>
      </c>
      <c r="C96">
        <v>3</v>
      </c>
      <c r="D96">
        <v>7.9181992500000006E-2</v>
      </c>
      <c r="E96">
        <v>-1.0420867E-2</v>
      </c>
      <c r="F96">
        <v>0.16878485209999999</v>
      </c>
      <c r="G96" t="str">
        <f>_xlfn.CONCAT("(",ROUND(D_Year_AA[[#This Row],[ageadj_CI_Lo]],1),"-",ROUND(D_Year_AA[[#This Row],[ageadj_CI_Hi]],1),")")</f>
        <v>(0-0.2)</v>
      </c>
    </row>
    <row r="97" spans="1:7" x14ac:dyDescent="0.25">
      <c r="A97">
        <v>2021</v>
      </c>
      <c r="B97" t="s">
        <v>10</v>
      </c>
      <c r="C97">
        <v>37</v>
      </c>
      <c r="D97">
        <v>1.0028018910000001</v>
      </c>
      <c r="E97">
        <v>0.67967704490000003</v>
      </c>
      <c r="F97">
        <v>1.3259267370000001</v>
      </c>
      <c r="G97" t="str">
        <f>_xlfn.CONCAT("(",ROUND(D_Year_AA[[#This Row],[ageadj_CI_Lo]],1),"-",ROUND(D_Year_AA[[#This Row],[ageadj_CI_Hi]],1),")")</f>
        <v>(0.7-1.3)</v>
      </c>
    </row>
    <row r="98" spans="1:7" x14ac:dyDescent="0.25">
      <c r="A98">
        <v>2021</v>
      </c>
      <c r="B98" t="s">
        <v>11</v>
      </c>
      <c r="C98">
        <v>2</v>
      </c>
      <c r="D98">
        <v>5.3097769699999998E-2</v>
      </c>
      <c r="E98">
        <v>-2.0491985000000001E-2</v>
      </c>
      <c r="F98">
        <v>0.12668752389999999</v>
      </c>
      <c r="G98" t="str">
        <f>_xlfn.CONCAT("(",ROUND(D_Year_AA[[#This Row],[ageadj_CI_Lo]],1),"-",ROUND(D_Year_AA[[#This Row],[ageadj_CI_Hi]],1),")")</f>
        <v>(0-0.1)</v>
      </c>
    </row>
    <row r="99" spans="1:7" x14ac:dyDescent="0.25">
      <c r="A99">
        <v>2021</v>
      </c>
      <c r="B99" t="s">
        <v>13</v>
      </c>
      <c r="C99">
        <v>1</v>
      </c>
      <c r="D99">
        <v>3.0677658100000001E-2</v>
      </c>
      <c r="E99">
        <v>-2.9450552000000001E-2</v>
      </c>
      <c r="F99">
        <v>9.0805867999999998E-2</v>
      </c>
      <c r="G99" t="str">
        <f>_xlfn.CONCAT("(",ROUND(D_Year_AA[[#This Row],[ageadj_CI_Lo]],1),"-",ROUND(D_Year_AA[[#This Row],[ageadj_CI_Hi]],1),")")</f>
        <v>(0-0.1)</v>
      </c>
    </row>
    <row r="100" spans="1:7" x14ac:dyDescent="0.25">
      <c r="A100">
        <v>2021</v>
      </c>
      <c r="B100" t="s">
        <v>14</v>
      </c>
      <c r="C100">
        <v>13</v>
      </c>
      <c r="D100">
        <v>0.37181445270000002</v>
      </c>
      <c r="E100">
        <v>0.16969381380000001</v>
      </c>
      <c r="F100">
        <v>0.57393509149999999</v>
      </c>
      <c r="G100" t="str">
        <f>_xlfn.CONCAT("(",ROUND(D_Year_AA[[#This Row],[ageadj_CI_Lo]],1),"-",ROUND(D_Year_AA[[#This Row],[ageadj_CI_Hi]],1),")")</f>
        <v>(0.2-0.6)</v>
      </c>
    </row>
    <row r="101" spans="1:7" x14ac:dyDescent="0.25">
      <c r="A101">
        <v>2021</v>
      </c>
      <c r="B101" t="s">
        <v>16</v>
      </c>
      <c r="C101">
        <v>3</v>
      </c>
      <c r="D101">
        <v>7.6026723099999999E-2</v>
      </c>
      <c r="E101">
        <v>-1.0005613E-2</v>
      </c>
      <c r="F101">
        <v>0.1620590593</v>
      </c>
      <c r="G101" t="str">
        <f>_xlfn.CONCAT("(",ROUND(D_Year_AA[[#This Row],[ageadj_CI_Lo]],1),"-",ROUND(D_Year_AA[[#This Row],[ageadj_CI_Hi]],1),")")</f>
        <v>(0-0.2)</v>
      </c>
    </row>
    <row r="102" spans="1:7" x14ac:dyDescent="0.25">
      <c r="A102">
        <v>2021</v>
      </c>
      <c r="B102" t="s">
        <v>17</v>
      </c>
      <c r="C102">
        <v>7</v>
      </c>
      <c r="D102">
        <v>0.18473371529999999</v>
      </c>
      <c r="E102">
        <v>4.78810639E-2</v>
      </c>
      <c r="F102">
        <v>0.32158636670000001</v>
      </c>
      <c r="G102" t="str">
        <f>_xlfn.CONCAT("(",ROUND(D_Year_AA[[#This Row],[ageadj_CI_Lo]],1),"-",ROUND(D_Year_AA[[#This Row],[ageadj_CI_Hi]],1),")")</f>
        <v>(0-0.3)</v>
      </c>
    </row>
    <row r="103" spans="1:7" x14ac:dyDescent="0.25">
      <c r="A103">
        <v>2021</v>
      </c>
      <c r="B103" t="s">
        <v>18</v>
      </c>
      <c r="C103">
        <v>15</v>
      </c>
      <c r="D103">
        <v>0.37639013290000001</v>
      </c>
      <c r="E103">
        <v>0.1859104446</v>
      </c>
      <c r="F103">
        <v>0.56686982119999996</v>
      </c>
      <c r="G103" t="str">
        <f>_xlfn.CONCAT("(",ROUND(D_Year_AA[[#This Row],[ageadj_CI_Lo]],1),"-",ROUND(D_Year_AA[[#This Row],[ageadj_CI_Hi]],1),")")</f>
        <v>(0.2-0.6)</v>
      </c>
    </row>
    <row r="104" spans="1:7" x14ac:dyDescent="0.25">
      <c r="A104">
        <v>2021</v>
      </c>
      <c r="B104" t="s">
        <v>20</v>
      </c>
      <c r="C104">
        <v>4</v>
      </c>
      <c r="D104">
        <v>9.8446834699999999E-2</v>
      </c>
      <c r="E104">
        <v>1.9689366999999999E-3</v>
      </c>
      <c r="F104">
        <v>0.19492473269999999</v>
      </c>
      <c r="G104" t="str">
        <f>_xlfn.CONCAT("(",ROUND(D_Year_AA[[#This Row],[ageadj_CI_Lo]],1),"-",ROUND(D_Year_AA[[#This Row],[ageadj_CI_Hi]],1),")")</f>
        <v>(0-0.2)</v>
      </c>
    </row>
    <row r="105" spans="1:7" x14ac:dyDescent="0.25">
      <c r="A105">
        <v>2021</v>
      </c>
      <c r="B105" t="s">
        <v>21</v>
      </c>
      <c r="C105">
        <v>22</v>
      </c>
      <c r="D105">
        <v>0.60790443989999998</v>
      </c>
      <c r="E105">
        <v>0.3538773422</v>
      </c>
      <c r="F105">
        <v>0.86193153749999996</v>
      </c>
      <c r="G105" t="str">
        <f>_xlfn.CONCAT("(",ROUND(D_Year_AA[[#This Row],[ageadj_CI_Lo]],1),"-",ROUND(D_Year_AA[[#This Row],[ageadj_CI_Hi]],1),")")</f>
        <v>(0.4-0.9)</v>
      </c>
    </row>
    <row r="106" spans="1:7" x14ac:dyDescent="0.25">
      <c r="A106">
        <v>2021</v>
      </c>
      <c r="B106" t="s">
        <v>22</v>
      </c>
      <c r="C106">
        <v>3</v>
      </c>
      <c r="D106">
        <v>7.6026723099999999E-2</v>
      </c>
      <c r="E106">
        <v>-1.0005613E-2</v>
      </c>
      <c r="F106">
        <v>0.1620590593</v>
      </c>
      <c r="G106" t="str">
        <f>_xlfn.CONCAT("(",ROUND(D_Year_AA[[#This Row],[ageadj_CI_Lo]],1),"-",ROUND(D_Year_AA[[#This Row],[ageadj_CI_Hi]],1),")")</f>
        <v>(0-0.2)</v>
      </c>
    </row>
    <row r="293" spans="8:8" x14ac:dyDescent="0.25">
      <c r="H293" t="s">
        <v>0</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EFFE3-7F5E-41F3-A530-0F5A935B0831}">
  <dimension ref="A1:H23"/>
  <sheetViews>
    <sheetView workbookViewId="0">
      <selection activeCell="A18" sqref="A18:G22"/>
    </sheetView>
  </sheetViews>
  <sheetFormatPr defaultRowHeight="15" x14ac:dyDescent="0.25"/>
  <cols>
    <col min="1" max="1" width="13.140625" bestFit="1" customWidth="1"/>
    <col min="2" max="3" width="10.7109375" customWidth="1"/>
    <col min="4" max="4" width="1.42578125" customWidth="1"/>
    <col min="5" max="5" width="13.140625" bestFit="1" customWidth="1"/>
    <col min="6" max="7" width="10.7109375" customWidth="1"/>
    <col min="8" max="8" width="11.28515625" bestFit="1" customWidth="1"/>
  </cols>
  <sheetData>
    <row r="1" spans="1:8" ht="45" customHeight="1" x14ac:dyDescent="0.35">
      <c r="A1" s="106" t="s">
        <v>85</v>
      </c>
      <c r="B1" s="106"/>
      <c r="C1" s="106"/>
      <c r="D1" s="106"/>
      <c r="E1" s="106"/>
      <c r="F1" s="106"/>
      <c r="G1" s="106"/>
      <c r="H1" s="46"/>
    </row>
    <row r="2" spans="1:8" ht="18.75" x14ac:dyDescent="0.3">
      <c r="A2" s="95" t="s">
        <v>24</v>
      </c>
      <c r="B2" s="95"/>
      <c r="C2" s="95"/>
      <c r="D2" s="95"/>
      <c r="E2" s="95"/>
      <c r="F2" s="95"/>
      <c r="G2" s="95"/>
      <c r="H2" s="47"/>
    </row>
    <row r="3" spans="1:8" ht="18.75" x14ac:dyDescent="0.25">
      <c r="A3" s="101" t="s">
        <v>26</v>
      </c>
      <c r="B3" s="102"/>
      <c r="C3" s="103"/>
      <c r="E3" s="101" t="s">
        <v>27</v>
      </c>
      <c r="F3" s="102"/>
      <c r="G3" s="103"/>
    </row>
    <row r="4" spans="1:8" hidden="1" x14ac:dyDescent="0.25">
      <c r="A4" s="74" t="s">
        <v>80</v>
      </c>
      <c r="B4" s="74" t="s">
        <v>46</v>
      </c>
      <c r="C4" s="31"/>
      <c r="E4" s="74" t="s">
        <v>84</v>
      </c>
      <c r="F4" s="74" t="s">
        <v>46</v>
      </c>
      <c r="G4" s="31"/>
    </row>
    <row r="5" spans="1:8" x14ac:dyDescent="0.25">
      <c r="A5" s="84" t="s">
        <v>52</v>
      </c>
      <c r="B5" s="34" t="s">
        <v>56</v>
      </c>
      <c r="C5" s="36" t="s">
        <v>55</v>
      </c>
      <c r="E5" s="75" t="s">
        <v>52</v>
      </c>
      <c r="F5" s="34" t="s">
        <v>56</v>
      </c>
      <c r="G5" s="36" t="s">
        <v>55</v>
      </c>
    </row>
    <row r="6" spans="1:8" ht="30" customHeight="1" x14ac:dyDescent="0.25">
      <c r="A6" s="82">
        <v>2010</v>
      </c>
      <c r="B6" s="30" t="s">
        <v>338</v>
      </c>
      <c r="C6" s="53" t="s">
        <v>339</v>
      </c>
      <c r="E6" s="34">
        <v>2010</v>
      </c>
      <c r="F6" s="30" t="s">
        <v>90</v>
      </c>
      <c r="G6" s="53" t="s">
        <v>89</v>
      </c>
    </row>
    <row r="7" spans="1:8" ht="30" customHeight="1" x14ac:dyDescent="0.25">
      <c r="A7" s="82">
        <v>2011</v>
      </c>
      <c r="B7" s="30" t="s">
        <v>340</v>
      </c>
      <c r="C7" s="53" t="s">
        <v>341</v>
      </c>
      <c r="E7" s="34">
        <v>2011</v>
      </c>
      <c r="F7" s="30" t="s">
        <v>92</v>
      </c>
      <c r="G7" s="53" t="s">
        <v>91</v>
      </c>
    </row>
    <row r="8" spans="1:8" ht="30" customHeight="1" x14ac:dyDescent="0.25">
      <c r="A8" s="82">
        <v>2012</v>
      </c>
      <c r="B8" s="30" t="s">
        <v>342</v>
      </c>
      <c r="C8" s="53" t="s">
        <v>343</v>
      </c>
      <c r="E8" s="34">
        <v>2012</v>
      </c>
      <c r="F8" s="30" t="s">
        <v>94</v>
      </c>
      <c r="G8" s="53" t="s">
        <v>93</v>
      </c>
    </row>
    <row r="9" spans="1:8" ht="30" customHeight="1" x14ac:dyDescent="0.25">
      <c r="A9" s="82">
        <v>2013</v>
      </c>
      <c r="B9" s="30" t="s">
        <v>344</v>
      </c>
      <c r="C9" s="53" t="s">
        <v>345</v>
      </c>
      <c r="E9" s="34">
        <v>2013</v>
      </c>
      <c r="F9" s="30" t="s">
        <v>96</v>
      </c>
      <c r="G9" s="53" t="s">
        <v>95</v>
      </c>
    </row>
    <row r="10" spans="1:8" ht="30" customHeight="1" x14ac:dyDescent="0.25">
      <c r="A10" s="82">
        <v>2014</v>
      </c>
      <c r="B10" s="30" t="s">
        <v>346</v>
      </c>
      <c r="C10" s="53" t="s">
        <v>347</v>
      </c>
      <c r="E10" s="34">
        <v>2014</v>
      </c>
      <c r="F10" s="30" t="s">
        <v>97</v>
      </c>
      <c r="G10" s="53" t="s">
        <v>95</v>
      </c>
    </row>
    <row r="11" spans="1:8" ht="30" customHeight="1" x14ac:dyDescent="0.25">
      <c r="A11" s="82">
        <v>2015</v>
      </c>
      <c r="B11" s="30" t="s">
        <v>348</v>
      </c>
      <c r="C11" s="53" t="s">
        <v>349</v>
      </c>
      <c r="E11" s="34">
        <v>2015</v>
      </c>
      <c r="F11" s="30" t="s">
        <v>99</v>
      </c>
      <c r="G11" s="53" t="s">
        <v>98</v>
      </c>
    </row>
    <row r="12" spans="1:8" ht="30" customHeight="1" x14ac:dyDescent="0.25">
      <c r="A12" s="82">
        <v>2016</v>
      </c>
      <c r="B12" s="30" t="s">
        <v>350</v>
      </c>
      <c r="C12" s="53" t="s">
        <v>351</v>
      </c>
      <c r="E12" s="34">
        <v>2016</v>
      </c>
      <c r="F12" s="30" t="s">
        <v>101</v>
      </c>
      <c r="G12" s="53" t="s">
        <v>100</v>
      </c>
    </row>
    <row r="13" spans="1:8" ht="30" customHeight="1" x14ac:dyDescent="0.25">
      <c r="A13" s="82">
        <v>2017</v>
      </c>
      <c r="B13" s="30" t="s">
        <v>352</v>
      </c>
      <c r="C13" s="53" t="s">
        <v>353</v>
      </c>
      <c r="E13" s="34">
        <v>2017</v>
      </c>
      <c r="F13" s="30" t="s">
        <v>103</v>
      </c>
      <c r="G13" s="53" t="s">
        <v>102</v>
      </c>
    </row>
    <row r="14" spans="1:8" ht="30" customHeight="1" x14ac:dyDescent="0.25">
      <c r="A14" s="82">
        <v>2018</v>
      </c>
      <c r="B14" s="30" t="s">
        <v>354</v>
      </c>
      <c r="C14" s="53" t="s">
        <v>355</v>
      </c>
      <c r="E14" s="34">
        <v>2018</v>
      </c>
      <c r="F14" s="30" t="s">
        <v>105</v>
      </c>
      <c r="G14" s="53" t="s">
        <v>104</v>
      </c>
    </row>
    <row r="15" spans="1:8" ht="30" customHeight="1" x14ac:dyDescent="0.25">
      <c r="A15" s="82">
        <v>2019</v>
      </c>
      <c r="B15" s="30" t="s">
        <v>356</v>
      </c>
      <c r="C15" s="53" t="s">
        <v>357</v>
      </c>
      <c r="E15" s="34">
        <v>2019</v>
      </c>
      <c r="F15" s="30" t="s">
        <v>107</v>
      </c>
      <c r="G15" s="53" t="s">
        <v>106</v>
      </c>
    </row>
    <row r="16" spans="1:8" ht="30" customHeight="1" x14ac:dyDescent="0.25">
      <c r="A16" s="82">
        <v>2020</v>
      </c>
      <c r="B16" s="30" t="s">
        <v>358</v>
      </c>
      <c r="C16" s="53" t="s">
        <v>359</v>
      </c>
      <c r="E16" s="34">
        <v>2020</v>
      </c>
      <c r="F16" s="30" t="s">
        <v>109</v>
      </c>
      <c r="G16" s="53" t="s">
        <v>108</v>
      </c>
    </row>
    <row r="17" spans="1:7" ht="30" customHeight="1" x14ac:dyDescent="0.25">
      <c r="A17" s="85">
        <v>2021</v>
      </c>
      <c r="B17" s="80" t="s">
        <v>360</v>
      </c>
      <c r="C17" s="81" t="s">
        <v>361</v>
      </c>
      <c r="E17" s="37">
        <v>2021</v>
      </c>
      <c r="F17" s="80" t="s">
        <v>109</v>
      </c>
      <c r="G17" s="81" t="s">
        <v>110</v>
      </c>
    </row>
    <row r="18" spans="1:7" ht="15" customHeight="1" x14ac:dyDescent="0.25">
      <c r="A18" s="105" t="s">
        <v>478</v>
      </c>
      <c r="B18" s="105"/>
      <c r="C18" s="105"/>
      <c r="D18" s="105"/>
      <c r="E18" s="105"/>
      <c r="F18" s="105"/>
      <c r="G18" s="105"/>
    </row>
    <row r="19" spans="1:7" x14ac:dyDescent="0.25">
      <c r="A19" s="105"/>
      <c r="B19" s="105"/>
      <c r="C19" s="105"/>
      <c r="D19" s="105"/>
      <c r="E19" s="105"/>
      <c r="F19" s="105"/>
      <c r="G19" s="105"/>
    </row>
    <row r="20" spans="1:7" x14ac:dyDescent="0.25">
      <c r="A20" s="105"/>
      <c r="B20" s="105"/>
      <c r="C20" s="105"/>
      <c r="D20" s="105"/>
      <c r="E20" s="105"/>
      <c r="F20" s="105"/>
      <c r="G20" s="105"/>
    </row>
    <row r="21" spans="1:7" x14ac:dyDescent="0.25">
      <c r="A21" s="105"/>
      <c r="B21" s="105"/>
      <c r="C21" s="105"/>
      <c r="D21" s="105"/>
      <c r="E21" s="105"/>
      <c r="F21" s="105"/>
      <c r="G21" s="105"/>
    </row>
    <row r="22" spans="1:7" x14ac:dyDescent="0.25">
      <c r="A22" s="105"/>
      <c r="B22" s="105"/>
      <c r="C22" s="105"/>
      <c r="D22" s="105"/>
      <c r="E22" s="105"/>
      <c r="F22" s="105"/>
      <c r="G22" s="105"/>
    </row>
    <row r="23" spans="1:7" x14ac:dyDescent="0.25">
      <c r="A23" s="87"/>
      <c r="B23" s="87"/>
      <c r="C23" s="87"/>
      <c r="D23" s="87"/>
      <c r="E23" s="87"/>
      <c r="F23" s="87"/>
      <c r="G23" s="87"/>
    </row>
  </sheetData>
  <mergeCells count="5">
    <mergeCell ref="A18:G22"/>
    <mergeCell ref="A3:C3"/>
    <mergeCell ref="E3:G3"/>
    <mergeCell ref="A1:G1"/>
    <mergeCell ref="A2:G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A6B0D-4706-44A4-B337-63A8DDA79FB4}">
  <dimension ref="A1:G25"/>
  <sheetViews>
    <sheetView workbookViewId="0">
      <selection activeCell="H9" sqref="H9"/>
    </sheetView>
  </sheetViews>
  <sheetFormatPr defaultRowHeight="15" x14ac:dyDescent="0.25"/>
  <cols>
    <col min="1" max="1" width="11.140625" customWidth="1"/>
    <col min="2" max="2" width="11" customWidth="1"/>
    <col min="4" max="4" width="15.42578125" customWidth="1"/>
    <col min="5" max="5" width="14.7109375" customWidth="1"/>
    <col min="6" max="6" width="14.5703125" customWidth="1"/>
    <col min="7" max="7" width="10.5703125" customWidth="1"/>
  </cols>
  <sheetData>
    <row r="1" spans="1:7" x14ac:dyDescent="0.25">
      <c r="A1" t="s">
        <v>2</v>
      </c>
      <c r="B1" t="s">
        <v>54</v>
      </c>
      <c r="C1" t="s">
        <v>4</v>
      </c>
      <c r="D1" t="s">
        <v>6</v>
      </c>
      <c r="E1" t="s">
        <v>7</v>
      </c>
      <c r="F1" t="s">
        <v>8</v>
      </c>
      <c r="G1" t="s">
        <v>45</v>
      </c>
    </row>
    <row r="2" spans="1:7" x14ac:dyDescent="0.25">
      <c r="A2">
        <v>2010</v>
      </c>
      <c r="B2" t="s">
        <v>55</v>
      </c>
      <c r="C2">
        <v>208</v>
      </c>
      <c r="D2">
        <v>14.615358885999999</v>
      </c>
      <c r="E2">
        <v>12.629108988</v>
      </c>
      <c r="F2">
        <v>16.601608785</v>
      </c>
      <c r="G2" t="str">
        <f t="shared" ref="G2:G25" si="0">_xlfn.CONCAT(ROUND(D2,1),_xlfn.UNICHAR(10),"(",ROUND(E2,1),"-",ROUND(F2,1),")")</f>
        <v>14.6
(12.6-16.6)</v>
      </c>
    </row>
    <row r="3" spans="1:7" x14ac:dyDescent="0.25">
      <c r="A3">
        <v>2010</v>
      </c>
      <c r="B3" t="s">
        <v>56</v>
      </c>
      <c r="C3">
        <v>88</v>
      </c>
      <c r="D3">
        <v>5.8080610847000003</v>
      </c>
      <c r="E3">
        <v>4.5945439564999999</v>
      </c>
      <c r="F3">
        <v>7.0215782128999997</v>
      </c>
      <c r="G3" t="str">
        <f t="shared" si="0"/>
        <v>5.8
(4.6-7)</v>
      </c>
    </row>
    <row r="4" spans="1:7" x14ac:dyDescent="0.25">
      <c r="A4">
        <v>2011</v>
      </c>
      <c r="B4" t="s">
        <v>55</v>
      </c>
      <c r="C4">
        <v>243</v>
      </c>
      <c r="D4">
        <v>16.593691452000002</v>
      </c>
      <c r="E4">
        <v>14.507299278</v>
      </c>
      <c r="F4">
        <v>18.680083625999998</v>
      </c>
      <c r="G4" t="str">
        <f t="shared" si="0"/>
        <v>16.6
(14.5-18.7)</v>
      </c>
    </row>
    <row r="5" spans="1:7" x14ac:dyDescent="0.25">
      <c r="A5">
        <v>2011</v>
      </c>
      <c r="B5" t="s">
        <v>56</v>
      </c>
      <c r="C5">
        <v>89</v>
      </c>
      <c r="D5">
        <v>5.9571660930999997</v>
      </c>
      <c r="E5">
        <v>4.7195077409000001</v>
      </c>
      <c r="F5">
        <v>7.1948244453000001</v>
      </c>
      <c r="G5" t="str">
        <f t="shared" si="0"/>
        <v>6
(4.7-7.2)</v>
      </c>
    </row>
    <row r="6" spans="1:7" x14ac:dyDescent="0.25">
      <c r="A6">
        <v>2012</v>
      </c>
      <c r="B6" t="s">
        <v>55</v>
      </c>
      <c r="C6">
        <v>218</v>
      </c>
      <c r="D6">
        <v>14.346483642999999</v>
      </c>
      <c r="E6">
        <v>12.442017343</v>
      </c>
      <c r="F6">
        <v>16.250949942999998</v>
      </c>
      <c r="G6" t="str">
        <f t="shared" si="0"/>
        <v>14.3
(12.4-16.3)</v>
      </c>
    </row>
    <row r="7" spans="1:7" x14ac:dyDescent="0.25">
      <c r="A7">
        <v>2012</v>
      </c>
      <c r="B7" t="s">
        <v>56</v>
      </c>
      <c r="C7">
        <v>84</v>
      </c>
      <c r="D7">
        <v>5.5599522423999996</v>
      </c>
      <c r="E7">
        <v>4.3709368152000003</v>
      </c>
      <c r="F7">
        <v>6.7489676695999998</v>
      </c>
      <c r="G7" t="str">
        <f t="shared" si="0"/>
        <v>5.6
(4.4-6.7)</v>
      </c>
    </row>
    <row r="8" spans="1:7" x14ac:dyDescent="0.25">
      <c r="A8">
        <v>2013</v>
      </c>
      <c r="B8" t="s">
        <v>55</v>
      </c>
      <c r="C8">
        <v>237</v>
      </c>
      <c r="D8">
        <v>15.755971565999999</v>
      </c>
      <c r="E8">
        <v>13.749989312</v>
      </c>
      <c r="F8">
        <v>17.761953819999999</v>
      </c>
      <c r="G8" t="str">
        <f t="shared" si="0"/>
        <v>15.8
(13.7-17.8)</v>
      </c>
    </row>
    <row r="9" spans="1:7" x14ac:dyDescent="0.25">
      <c r="A9">
        <v>2013</v>
      </c>
      <c r="B9" t="s">
        <v>56</v>
      </c>
      <c r="C9">
        <v>95</v>
      </c>
      <c r="D9">
        <v>6.2192171275000003</v>
      </c>
      <c r="E9">
        <v>4.9685838280999999</v>
      </c>
      <c r="F9">
        <v>7.4698504268999999</v>
      </c>
      <c r="G9" t="str">
        <f t="shared" si="0"/>
        <v>6.2
(5-7.5)</v>
      </c>
    </row>
    <row r="10" spans="1:7" x14ac:dyDescent="0.25">
      <c r="A10">
        <v>2014</v>
      </c>
      <c r="B10" t="s">
        <v>55</v>
      </c>
      <c r="C10">
        <v>258</v>
      </c>
      <c r="D10">
        <v>16.559564762000001</v>
      </c>
      <c r="E10">
        <v>14.538895959</v>
      </c>
      <c r="F10">
        <v>18.580233564</v>
      </c>
      <c r="G10" t="str">
        <f t="shared" si="0"/>
        <v>16.6
(14.5-18.6)</v>
      </c>
    </row>
    <row r="11" spans="1:7" x14ac:dyDescent="0.25">
      <c r="A11">
        <v>2014</v>
      </c>
      <c r="B11" t="s">
        <v>56</v>
      </c>
      <c r="C11">
        <v>99</v>
      </c>
      <c r="D11">
        <v>5.8933190358000003</v>
      </c>
      <c r="E11">
        <v>4.7324093721000002</v>
      </c>
      <c r="F11">
        <v>7.0542286995000003</v>
      </c>
      <c r="G11" t="str">
        <f t="shared" si="0"/>
        <v>5.9
(4.7-7.1)</v>
      </c>
    </row>
    <row r="12" spans="1:7" x14ac:dyDescent="0.25">
      <c r="A12">
        <v>2015</v>
      </c>
      <c r="B12" t="s">
        <v>55</v>
      </c>
      <c r="C12">
        <v>259</v>
      </c>
      <c r="D12">
        <v>16.390433998999999</v>
      </c>
      <c r="E12">
        <v>14.394268051999999</v>
      </c>
      <c r="F12">
        <v>18.386599946</v>
      </c>
      <c r="G12" t="str">
        <f t="shared" si="0"/>
        <v>16.4
(14.4-18.4)</v>
      </c>
    </row>
    <row r="13" spans="1:7" x14ac:dyDescent="0.25">
      <c r="A13">
        <v>2015</v>
      </c>
      <c r="B13" t="s">
        <v>56</v>
      </c>
      <c r="C13">
        <v>108</v>
      </c>
      <c r="D13">
        <v>6.4565965301999997</v>
      </c>
      <c r="E13">
        <v>5.2388754002000004</v>
      </c>
      <c r="F13">
        <v>7.6743176600999998</v>
      </c>
      <c r="G13" t="str">
        <f t="shared" si="0"/>
        <v>6.5
(5.2-7.7)</v>
      </c>
    </row>
    <row r="14" spans="1:7" x14ac:dyDescent="0.25">
      <c r="A14">
        <v>2016</v>
      </c>
      <c r="B14" t="s">
        <v>55</v>
      </c>
      <c r="C14">
        <v>275</v>
      </c>
      <c r="D14">
        <v>17.319651324999999</v>
      </c>
      <c r="E14">
        <v>15.272599353</v>
      </c>
      <c r="F14">
        <v>19.366703298000001</v>
      </c>
      <c r="G14" t="str">
        <f t="shared" si="0"/>
        <v>17.3
(15.3-19.4)</v>
      </c>
    </row>
    <row r="15" spans="1:7" x14ac:dyDescent="0.25">
      <c r="A15">
        <v>2016</v>
      </c>
      <c r="B15" t="s">
        <v>56</v>
      </c>
      <c r="C15">
        <v>91</v>
      </c>
      <c r="D15">
        <v>5.2462954368999997</v>
      </c>
      <c r="E15">
        <v>4.1683714935999996</v>
      </c>
      <c r="F15">
        <v>6.3242193801999997</v>
      </c>
      <c r="G15" t="str">
        <f t="shared" si="0"/>
        <v>5.2
(4.2-6.3)</v>
      </c>
    </row>
    <row r="16" spans="1:7" x14ac:dyDescent="0.25">
      <c r="A16">
        <v>2017</v>
      </c>
      <c r="B16" t="s">
        <v>55</v>
      </c>
      <c r="C16">
        <v>295</v>
      </c>
      <c r="D16">
        <v>18.158100745999999</v>
      </c>
      <c r="E16">
        <v>16.085977968000002</v>
      </c>
      <c r="F16">
        <v>20.230223523999999</v>
      </c>
      <c r="G16" t="str">
        <f t="shared" si="0"/>
        <v>18.2
(16.1-20.2)</v>
      </c>
    </row>
    <row r="17" spans="1:7" x14ac:dyDescent="0.25">
      <c r="A17">
        <v>2017</v>
      </c>
      <c r="B17" t="s">
        <v>56</v>
      </c>
      <c r="C17">
        <v>124</v>
      </c>
      <c r="D17">
        <v>7.3651217152999999</v>
      </c>
      <c r="E17">
        <v>6.0687631033000002</v>
      </c>
      <c r="F17">
        <v>8.6614803271999996</v>
      </c>
      <c r="G17" t="str">
        <f t="shared" si="0"/>
        <v>7.4
(6.1-8.7)</v>
      </c>
    </row>
    <row r="18" spans="1:7" x14ac:dyDescent="0.25">
      <c r="A18">
        <v>2018</v>
      </c>
      <c r="B18" t="s">
        <v>55</v>
      </c>
      <c r="C18">
        <v>285</v>
      </c>
      <c r="D18">
        <v>16.538735302999999</v>
      </c>
      <c r="E18">
        <v>14.618581849</v>
      </c>
      <c r="F18">
        <v>18.458888757</v>
      </c>
      <c r="G18" t="str">
        <f t="shared" si="0"/>
        <v>16.5
(14.6-18.5)</v>
      </c>
    </row>
    <row r="19" spans="1:7" x14ac:dyDescent="0.25">
      <c r="A19">
        <v>2018</v>
      </c>
      <c r="B19" t="s">
        <v>56</v>
      </c>
      <c r="C19">
        <v>93</v>
      </c>
      <c r="D19">
        <v>4.9566460527</v>
      </c>
      <c r="E19">
        <v>3.9492447578999998</v>
      </c>
      <c r="F19">
        <v>5.9640473475000002</v>
      </c>
      <c r="G19" t="str">
        <f t="shared" si="0"/>
        <v>5
(3.9-6)</v>
      </c>
    </row>
    <row r="20" spans="1:7" x14ac:dyDescent="0.25">
      <c r="A20">
        <v>2019</v>
      </c>
      <c r="B20" t="s">
        <v>55</v>
      </c>
      <c r="C20">
        <v>275</v>
      </c>
      <c r="D20">
        <v>15.665124329999999</v>
      </c>
      <c r="E20">
        <v>13.813624952</v>
      </c>
      <c r="F20">
        <v>17.516623708000001</v>
      </c>
      <c r="G20" t="str">
        <f t="shared" si="0"/>
        <v>15.7
(13.8-17.5)</v>
      </c>
    </row>
    <row r="21" spans="1:7" x14ac:dyDescent="0.25">
      <c r="A21">
        <v>2019</v>
      </c>
      <c r="B21" t="s">
        <v>56</v>
      </c>
      <c r="C21">
        <v>113</v>
      </c>
      <c r="D21">
        <v>6.0866958526000001</v>
      </c>
      <c r="E21">
        <v>4.9644230182999998</v>
      </c>
      <c r="F21">
        <v>7.2089686869999996</v>
      </c>
      <c r="G21" t="str">
        <f t="shared" si="0"/>
        <v>6.1
(5-7.2)</v>
      </c>
    </row>
    <row r="22" spans="1:7" x14ac:dyDescent="0.25">
      <c r="A22">
        <v>2020</v>
      </c>
      <c r="B22" t="s">
        <v>55</v>
      </c>
      <c r="C22">
        <v>318</v>
      </c>
      <c r="D22">
        <v>18.485566345999999</v>
      </c>
      <c r="E22">
        <v>16.453792937999999</v>
      </c>
      <c r="F22">
        <v>20.517339754999998</v>
      </c>
      <c r="G22" t="str">
        <f t="shared" si="0"/>
        <v>18.5
(16.5-20.5)</v>
      </c>
    </row>
    <row r="23" spans="1:7" x14ac:dyDescent="0.25">
      <c r="A23">
        <v>2020</v>
      </c>
      <c r="B23" t="s">
        <v>56</v>
      </c>
      <c r="C23">
        <v>95</v>
      </c>
      <c r="D23">
        <v>4.9479205659999996</v>
      </c>
      <c r="E23">
        <v>3.9529345258999999</v>
      </c>
      <c r="F23">
        <v>5.9429066062000002</v>
      </c>
      <c r="G23" t="str">
        <f t="shared" si="0"/>
        <v>4.9
(4-5.9)</v>
      </c>
    </row>
    <row r="24" spans="1:7" x14ac:dyDescent="0.25">
      <c r="A24">
        <v>2021</v>
      </c>
      <c r="B24" t="s">
        <v>55</v>
      </c>
      <c r="C24">
        <v>262</v>
      </c>
      <c r="D24">
        <v>14.815184789</v>
      </c>
      <c r="E24">
        <v>13.02122585</v>
      </c>
      <c r="F24">
        <v>16.609143727999999</v>
      </c>
      <c r="G24" t="str">
        <f t="shared" si="0"/>
        <v>14.8
(13-16.6)</v>
      </c>
    </row>
    <row r="25" spans="1:7" x14ac:dyDescent="0.25">
      <c r="A25">
        <v>2021</v>
      </c>
      <c r="B25" t="s">
        <v>56</v>
      </c>
      <c r="C25">
        <v>89</v>
      </c>
      <c r="D25">
        <v>4.8120138593000004</v>
      </c>
      <c r="E25">
        <v>3.8122718593</v>
      </c>
      <c r="F25">
        <v>5.8117558591999998</v>
      </c>
      <c r="G25" t="str">
        <f t="shared" si="0"/>
        <v>4.8
(3.8-5.8)</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77A1F-D459-413B-B14B-91928BCD51FC}">
  <dimension ref="A1:G25"/>
  <sheetViews>
    <sheetView workbookViewId="0">
      <selection activeCell="H9" sqref="H9"/>
    </sheetView>
  </sheetViews>
  <sheetFormatPr defaultRowHeight="15" x14ac:dyDescent="0.25"/>
  <cols>
    <col min="3" max="3" width="15.42578125" customWidth="1"/>
    <col min="4" max="4" width="14.7109375" customWidth="1"/>
    <col min="5" max="5" width="14.5703125" customWidth="1"/>
    <col min="6" max="6" width="10.5703125" customWidth="1"/>
  </cols>
  <sheetData>
    <row r="1" spans="1:7" x14ac:dyDescent="0.25">
      <c r="A1" t="s">
        <v>1</v>
      </c>
      <c r="B1" t="s">
        <v>59</v>
      </c>
      <c r="C1" t="s">
        <v>4</v>
      </c>
      <c r="D1" t="s">
        <v>6</v>
      </c>
      <c r="E1" t="s">
        <v>7</v>
      </c>
      <c r="F1" t="s">
        <v>8</v>
      </c>
      <c r="G1" t="s">
        <v>45</v>
      </c>
    </row>
    <row r="2" spans="1:7" x14ac:dyDescent="0.25">
      <c r="A2">
        <v>2010</v>
      </c>
      <c r="B2" t="s">
        <v>55</v>
      </c>
      <c r="C2">
        <v>39</v>
      </c>
      <c r="D2">
        <v>2.8046254527999999</v>
      </c>
      <c r="E2">
        <v>1.9243904409000001</v>
      </c>
      <c r="F2">
        <v>3.6848604646999998</v>
      </c>
      <c r="G2" s="35" t="s">
        <v>89</v>
      </c>
    </row>
    <row r="3" spans="1:7" x14ac:dyDescent="0.25">
      <c r="A3">
        <v>2010</v>
      </c>
      <c r="B3" t="s">
        <v>56</v>
      </c>
      <c r="C3">
        <v>20</v>
      </c>
      <c r="D3">
        <v>1.4138698932</v>
      </c>
      <c r="E3">
        <v>0.7942140915</v>
      </c>
      <c r="F3">
        <v>2.0335256948999998</v>
      </c>
      <c r="G3" s="35" t="s">
        <v>90</v>
      </c>
    </row>
    <row r="4" spans="1:7" x14ac:dyDescent="0.25">
      <c r="A4">
        <v>2011</v>
      </c>
      <c r="B4" t="s">
        <v>55</v>
      </c>
      <c r="C4">
        <v>43</v>
      </c>
      <c r="D4">
        <v>3.3792526075999998</v>
      </c>
      <c r="E4">
        <v>2.3692034724000002</v>
      </c>
      <c r="F4">
        <v>4.3893017428999999</v>
      </c>
      <c r="G4" s="35" t="s">
        <v>91</v>
      </c>
    </row>
    <row r="5" spans="1:7" x14ac:dyDescent="0.25">
      <c r="A5">
        <v>2011</v>
      </c>
      <c r="B5" t="s">
        <v>56</v>
      </c>
      <c r="C5">
        <v>15</v>
      </c>
      <c r="D5">
        <v>1.0599213808000001</v>
      </c>
      <c r="E5">
        <v>0.52352715429999996</v>
      </c>
      <c r="F5">
        <v>1.5963156073</v>
      </c>
      <c r="G5" s="35" t="s">
        <v>92</v>
      </c>
    </row>
    <row r="6" spans="1:7" x14ac:dyDescent="0.25">
      <c r="A6">
        <v>2012</v>
      </c>
      <c r="B6" t="s">
        <v>55</v>
      </c>
      <c r="C6">
        <v>47</v>
      </c>
      <c r="D6">
        <v>3.1568548244999999</v>
      </c>
      <c r="E6">
        <v>2.2543246042999998</v>
      </c>
      <c r="F6">
        <v>4.0593850445999999</v>
      </c>
      <c r="G6" s="35" t="s">
        <v>93</v>
      </c>
    </row>
    <row r="7" spans="1:7" x14ac:dyDescent="0.25">
      <c r="A7">
        <v>2012</v>
      </c>
      <c r="B7" t="s">
        <v>56</v>
      </c>
      <c r="C7">
        <v>15</v>
      </c>
      <c r="D7">
        <v>1.0479671934000001</v>
      </c>
      <c r="E7">
        <v>0.51762262039999996</v>
      </c>
      <c r="F7">
        <v>1.5783117663999999</v>
      </c>
      <c r="G7" s="35" t="s">
        <v>94</v>
      </c>
    </row>
    <row r="8" spans="1:7" x14ac:dyDescent="0.25">
      <c r="A8">
        <v>2013</v>
      </c>
      <c r="B8" t="s">
        <v>55</v>
      </c>
      <c r="C8">
        <v>55</v>
      </c>
      <c r="D8">
        <v>3.8112683517999999</v>
      </c>
      <c r="E8">
        <v>2.8040021652</v>
      </c>
      <c r="F8">
        <v>4.8185345384999998</v>
      </c>
      <c r="G8" s="35" t="s">
        <v>95</v>
      </c>
    </row>
    <row r="9" spans="1:7" x14ac:dyDescent="0.25">
      <c r="A9">
        <v>2013</v>
      </c>
      <c r="B9" t="s">
        <v>56</v>
      </c>
      <c r="C9">
        <v>24</v>
      </c>
      <c r="D9">
        <v>1.6078374778</v>
      </c>
      <c r="E9">
        <v>0.9645685142</v>
      </c>
      <c r="F9">
        <v>2.2511064415000002</v>
      </c>
      <c r="G9" s="35" t="s">
        <v>96</v>
      </c>
    </row>
    <row r="10" spans="1:7" x14ac:dyDescent="0.25">
      <c r="A10">
        <v>2014</v>
      </c>
      <c r="B10" t="s">
        <v>55</v>
      </c>
      <c r="C10">
        <v>54</v>
      </c>
      <c r="D10">
        <v>3.8048202731999998</v>
      </c>
      <c r="E10">
        <v>2.7899901767999999</v>
      </c>
      <c r="F10">
        <v>4.8196503695999997</v>
      </c>
      <c r="G10" s="35" t="s">
        <v>95</v>
      </c>
    </row>
    <row r="11" spans="1:7" x14ac:dyDescent="0.25">
      <c r="A11">
        <v>2014</v>
      </c>
      <c r="B11" t="s">
        <v>56</v>
      </c>
      <c r="C11">
        <v>20</v>
      </c>
      <c r="D11">
        <v>1.2405476954000001</v>
      </c>
      <c r="E11">
        <v>0.69685369610000003</v>
      </c>
      <c r="F11">
        <v>1.7842416946999999</v>
      </c>
      <c r="G11" s="35" t="s">
        <v>97</v>
      </c>
    </row>
    <row r="12" spans="1:7" x14ac:dyDescent="0.25">
      <c r="A12">
        <v>2015</v>
      </c>
      <c r="B12" t="s">
        <v>55</v>
      </c>
      <c r="C12">
        <v>55</v>
      </c>
      <c r="D12">
        <v>3.6772295580000001</v>
      </c>
      <c r="E12">
        <v>2.7053879944000001</v>
      </c>
      <c r="F12">
        <v>4.6490711215999996</v>
      </c>
      <c r="G12" s="35" t="s">
        <v>98</v>
      </c>
    </row>
    <row r="13" spans="1:7" x14ac:dyDescent="0.25">
      <c r="A13">
        <v>2015</v>
      </c>
      <c r="B13" t="s">
        <v>56</v>
      </c>
      <c r="C13">
        <v>13</v>
      </c>
      <c r="D13">
        <v>0.80312222339999995</v>
      </c>
      <c r="E13">
        <v>0.36654000959999999</v>
      </c>
      <c r="F13">
        <v>1.2397044372999999</v>
      </c>
      <c r="G13" s="35" t="s">
        <v>99</v>
      </c>
    </row>
    <row r="14" spans="1:7" x14ac:dyDescent="0.25">
      <c r="A14">
        <v>2016</v>
      </c>
      <c r="B14" t="s">
        <v>55</v>
      </c>
      <c r="C14">
        <v>68</v>
      </c>
      <c r="D14">
        <v>4.1070565795</v>
      </c>
      <c r="E14">
        <v>3.1308711956000002</v>
      </c>
      <c r="F14">
        <v>5.0832419633999999</v>
      </c>
      <c r="G14" s="35" t="s">
        <v>100</v>
      </c>
    </row>
    <row r="15" spans="1:7" x14ac:dyDescent="0.25">
      <c r="A15">
        <v>2016</v>
      </c>
      <c r="B15" t="s">
        <v>56</v>
      </c>
      <c r="C15">
        <v>23</v>
      </c>
      <c r="D15">
        <v>1.3201721474000001</v>
      </c>
      <c r="E15">
        <v>0.78063330070000003</v>
      </c>
      <c r="F15">
        <v>1.8597109941000001</v>
      </c>
      <c r="G15" s="35" t="s">
        <v>101</v>
      </c>
    </row>
    <row r="16" spans="1:7" x14ac:dyDescent="0.25">
      <c r="A16">
        <v>2017</v>
      </c>
      <c r="B16" t="s">
        <v>55</v>
      </c>
      <c r="C16">
        <v>62</v>
      </c>
      <c r="D16">
        <v>3.8400170654000001</v>
      </c>
      <c r="E16">
        <v>2.8841590616000001</v>
      </c>
      <c r="F16">
        <v>4.7958750691000001</v>
      </c>
      <c r="G16" s="35" t="s">
        <v>102</v>
      </c>
    </row>
    <row r="17" spans="1:7" x14ac:dyDescent="0.25">
      <c r="A17">
        <v>2017</v>
      </c>
      <c r="B17" t="s">
        <v>56</v>
      </c>
      <c r="C17">
        <v>20</v>
      </c>
      <c r="D17">
        <v>1.1390015440000001</v>
      </c>
      <c r="E17">
        <v>0.63981210769999997</v>
      </c>
      <c r="F17">
        <v>1.6381909803000001</v>
      </c>
      <c r="G17" s="35" t="s">
        <v>103</v>
      </c>
    </row>
    <row r="18" spans="1:7" x14ac:dyDescent="0.25">
      <c r="A18">
        <v>2018</v>
      </c>
      <c r="B18" t="s">
        <v>55</v>
      </c>
      <c r="C18">
        <v>71</v>
      </c>
      <c r="D18">
        <v>4.4071416038000004</v>
      </c>
      <c r="E18">
        <v>3.3819998990000002</v>
      </c>
      <c r="F18">
        <v>5.4322833085999997</v>
      </c>
      <c r="G18" s="35" t="s">
        <v>104</v>
      </c>
    </row>
    <row r="19" spans="1:7" x14ac:dyDescent="0.25">
      <c r="A19">
        <v>2018</v>
      </c>
      <c r="B19" t="s">
        <v>56</v>
      </c>
      <c r="C19">
        <v>19</v>
      </c>
      <c r="D19">
        <v>0.97768011109999997</v>
      </c>
      <c r="E19">
        <v>0.53806151869999996</v>
      </c>
      <c r="F19">
        <v>1.4172987034</v>
      </c>
      <c r="G19" s="35" t="s">
        <v>105</v>
      </c>
    </row>
    <row r="20" spans="1:7" x14ac:dyDescent="0.25">
      <c r="A20">
        <v>2019</v>
      </c>
      <c r="B20" t="s">
        <v>55</v>
      </c>
      <c r="C20">
        <v>50</v>
      </c>
      <c r="D20">
        <v>3.0839668653999999</v>
      </c>
      <c r="E20">
        <v>2.2291348631000001</v>
      </c>
      <c r="F20">
        <v>3.9387988677000001</v>
      </c>
      <c r="G20" s="35" t="s">
        <v>106</v>
      </c>
    </row>
    <row r="21" spans="1:7" x14ac:dyDescent="0.25">
      <c r="A21">
        <v>2019</v>
      </c>
      <c r="B21" t="s">
        <v>56</v>
      </c>
      <c r="C21">
        <v>24</v>
      </c>
      <c r="D21">
        <v>1.2849810210999999</v>
      </c>
      <c r="E21">
        <v>0.77088154200000003</v>
      </c>
      <c r="F21">
        <v>1.7990805001000001</v>
      </c>
      <c r="G21" s="35" t="s">
        <v>107</v>
      </c>
    </row>
    <row r="22" spans="1:7" x14ac:dyDescent="0.25">
      <c r="A22">
        <v>2020</v>
      </c>
      <c r="B22" t="s">
        <v>55</v>
      </c>
      <c r="C22">
        <v>70</v>
      </c>
      <c r="D22">
        <v>4.1969634873999997</v>
      </c>
      <c r="E22">
        <v>3.2137626442</v>
      </c>
      <c r="F22">
        <v>5.1801643306000003</v>
      </c>
      <c r="G22" s="35" t="s">
        <v>108</v>
      </c>
    </row>
    <row r="23" spans="1:7" x14ac:dyDescent="0.25">
      <c r="A23">
        <v>2020</v>
      </c>
      <c r="B23" t="s">
        <v>56</v>
      </c>
      <c r="C23">
        <v>33</v>
      </c>
      <c r="D23">
        <v>1.7557383176000001</v>
      </c>
      <c r="E23">
        <v>1.1566940885000001</v>
      </c>
      <c r="F23">
        <v>2.3547825468000001</v>
      </c>
      <c r="G23" s="35" t="s">
        <v>109</v>
      </c>
    </row>
    <row r="24" spans="1:7" x14ac:dyDescent="0.25">
      <c r="A24">
        <v>2021</v>
      </c>
      <c r="B24" t="s">
        <v>55</v>
      </c>
      <c r="C24">
        <v>85</v>
      </c>
      <c r="D24">
        <v>5.0958912872999997</v>
      </c>
      <c r="E24">
        <v>4.0125463378999999</v>
      </c>
      <c r="F24">
        <v>6.1792362366000004</v>
      </c>
      <c r="G24" s="35" t="s">
        <v>110</v>
      </c>
    </row>
    <row r="25" spans="1:7" x14ac:dyDescent="0.25">
      <c r="A25">
        <v>2021</v>
      </c>
      <c r="B25" t="s">
        <v>56</v>
      </c>
      <c r="C25">
        <v>35</v>
      </c>
      <c r="D25">
        <v>1.8075175671999999</v>
      </c>
      <c r="E25">
        <v>1.2086861515</v>
      </c>
      <c r="F25">
        <v>2.4063489828</v>
      </c>
      <c r="G25" s="35" t="s">
        <v>109</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E2107-5E6D-49A3-9410-396715E50393}">
  <dimension ref="A1:J98"/>
  <sheetViews>
    <sheetView workbookViewId="0">
      <selection activeCell="H9" sqref="H9"/>
    </sheetView>
  </sheetViews>
  <sheetFormatPr defaultRowHeight="15" x14ac:dyDescent="0.25"/>
  <cols>
    <col min="1" max="1" width="12.5703125" customWidth="1"/>
    <col min="2" max="2" width="11.140625" customWidth="1"/>
    <col min="3" max="3" width="12.5703125" customWidth="1"/>
    <col min="4" max="4" width="9.5703125" customWidth="1"/>
    <col min="5" max="5" width="11" customWidth="1"/>
    <col min="6" max="6" width="12.85546875" customWidth="1"/>
    <col min="7" max="7" width="13" customWidth="1"/>
    <col min="8" max="8" width="16.7109375" customWidth="1"/>
    <col min="9" max="9" width="17.28515625" customWidth="1"/>
    <col min="10" max="10" width="10.5703125" customWidth="1"/>
  </cols>
  <sheetData>
    <row r="1" spans="1:10" x14ac:dyDescent="0.25">
      <c r="A1" t="s">
        <v>75</v>
      </c>
      <c r="B1" t="s">
        <v>2</v>
      </c>
      <c r="C1" t="s">
        <v>28</v>
      </c>
      <c r="D1" t="s">
        <v>29</v>
      </c>
      <c r="E1" t="s">
        <v>30</v>
      </c>
      <c r="F1" t="s">
        <v>31</v>
      </c>
      <c r="G1" t="s">
        <v>32</v>
      </c>
      <c r="H1" t="s">
        <v>33</v>
      </c>
      <c r="I1" t="s">
        <v>34</v>
      </c>
      <c r="J1" t="s">
        <v>45</v>
      </c>
    </row>
    <row r="2" spans="1:10" x14ac:dyDescent="0.25">
      <c r="A2">
        <v>1</v>
      </c>
      <c r="B2">
        <v>2010</v>
      </c>
      <c r="C2" t="s">
        <v>35</v>
      </c>
      <c r="D2">
        <v>2</v>
      </c>
      <c r="E2">
        <v>4.6479200599999999E-2</v>
      </c>
      <c r="F2">
        <v>363569.90227999998</v>
      </c>
      <c r="G2">
        <v>0.55010054119999996</v>
      </c>
      <c r="H2">
        <v>0</v>
      </c>
      <c r="I2">
        <v>1.3125009942000001</v>
      </c>
      <c r="J2" t="str">
        <f t="shared" ref="J2:J33" si="0">_xlfn.CONCAT(ROUND(G2,1),_xlfn.UNICHAR(10),"(",ROUND(H2,1),"-",ROUND(I2,1),")")</f>
        <v>0.6
(0-1.3)</v>
      </c>
    </row>
    <row r="3" spans="1:10" x14ac:dyDescent="0.25">
      <c r="A3">
        <v>1</v>
      </c>
      <c r="B3">
        <v>2010</v>
      </c>
      <c r="C3" t="s">
        <v>36</v>
      </c>
      <c r="D3">
        <v>3</v>
      </c>
      <c r="E3">
        <v>6.9718800799999994E-2</v>
      </c>
      <c r="F3">
        <v>377552.79401999997</v>
      </c>
      <c r="G3">
        <v>0.79459086189999995</v>
      </c>
      <c r="H3">
        <v>0</v>
      </c>
      <c r="I3">
        <v>1.6937550679</v>
      </c>
      <c r="J3" t="str">
        <f t="shared" si="0"/>
        <v>0.8
(0-1.7)</v>
      </c>
    </row>
    <row r="4" spans="1:10" x14ac:dyDescent="0.25">
      <c r="A4">
        <v>1</v>
      </c>
      <c r="B4">
        <v>2010</v>
      </c>
      <c r="C4" t="s">
        <v>37</v>
      </c>
      <c r="D4">
        <v>16</v>
      </c>
      <c r="E4">
        <v>0.37183360450000003</v>
      </c>
      <c r="F4">
        <v>387787.76464000001</v>
      </c>
      <c r="G4">
        <v>4.1259682379999996</v>
      </c>
      <c r="H4">
        <v>2.1042438014</v>
      </c>
      <c r="I4">
        <v>6.1476926747</v>
      </c>
      <c r="J4" t="str">
        <f t="shared" si="0"/>
        <v>4.1
(2.1-6.1)</v>
      </c>
    </row>
    <row r="5" spans="1:10" x14ac:dyDescent="0.25">
      <c r="A5">
        <v>1</v>
      </c>
      <c r="B5">
        <v>2010</v>
      </c>
      <c r="C5" t="s">
        <v>38</v>
      </c>
      <c r="D5">
        <v>40</v>
      </c>
      <c r="E5">
        <v>0.9295840112</v>
      </c>
      <c r="F5">
        <v>372166.26117999997</v>
      </c>
      <c r="G5">
        <v>10.747884527</v>
      </c>
      <c r="H5">
        <v>7.4170806038999997</v>
      </c>
      <c r="I5">
        <v>14.07868845</v>
      </c>
      <c r="J5" t="str">
        <f t="shared" si="0"/>
        <v>10.7
(7.4-14.1)</v>
      </c>
    </row>
    <row r="6" spans="1:10" x14ac:dyDescent="0.25">
      <c r="A6">
        <v>1</v>
      </c>
      <c r="B6">
        <v>2010</v>
      </c>
      <c r="C6" t="s">
        <v>39</v>
      </c>
      <c r="D6">
        <v>100</v>
      </c>
      <c r="E6">
        <v>2.3239600279000001</v>
      </c>
      <c r="F6">
        <v>310918.52033000003</v>
      </c>
      <c r="G6">
        <v>32.162767240000001</v>
      </c>
      <c r="H6">
        <v>25.858864861000001</v>
      </c>
      <c r="I6">
        <v>38.466669619000001</v>
      </c>
      <c r="J6" t="str">
        <f t="shared" si="0"/>
        <v>32.2
(25.9-38.5)</v>
      </c>
    </row>
    <row r="7" spans="1:10" x14ac:dyDescent="0.25">
      <c r="A7">
        <v>1</v>
      </c>
      <c r="B7">
        <v>2010</v>
      </c>
      <c r="C7" t="s">
        <v>40</v>
      </c>
      <c r="D7">
        <v>87</v>
      </c>
      <c r="E7">
        <v>2.0218452242999998</v>
      </c>
      <c r="F7">
        <v>207113.65565</v>
      </c>
      <c r="G7">
        <v>42.005921688000001</v>
      </c>
      <c r="H7">
        <v>33.179046952999997</v>
      </c>
      <c r="I7">
        <v>50.832796424000001</v>
      </c>
      <c r="J7" t="str">
        <f t="shared" si="0"/>
        <v>42
(33.2-50.8)</v>
      </c>
    </row>
    <row r="8" spans="1:10" x14ac:dyDescent="0.25">
      <c r="A8">
        <v>1</v>
      </c>
      <c r="B8">
        <v>2010</v>
      </c>
      <c r="C8" t="s">
        <v>41</v>
      </c>
      <c r="D8">
        <v>40</v>
      </c>
      <c r="E8">
        <v>0.9295840112</v>
      </c>
      <c r="F8">
        <v>95724.822895000005</v>
      </c>
      <c r="G8">
        <v>41.786444508999999</v>
      </c>
      <c r="H8">
        <v>28.836691192</v>
      </c>
      <c r="I8">
        <v>54.736197824999998</v>
      </c>
      <c r="J8" t="str">
        <f t="shared" si="0"/>
        <v>41.8
(28.8-54.7)</v>
      </c>
    </row>
    <row r="9" spans="1:10" x14ac:dyDescent="0.25">
      <c r="A9">
        <v>1</v>
      </c>
      <c r="B9">
        <v>2010</v>
      </c>
      <c r="C9" t="s">
        <v>42</v>
      </c>
      <c r="D9">
        <v>8</v>
      </c>
      <c r="E9">
        <v>0.18591680220000001</v>
      </c>
      <c r="F9">
        <v>31950.205741000002</v>
      </c>
      <c r="G9">
        <v>25.038962392999998</v>
      </c>
      <c r="H9">
        <v>7.687846693</v>
      </c>
      <c r="I9">
        <v>42.390078092000003</v>
      </c>
      <c r="J9" t="str">
        <f t="shared" si="0"/>
        <v>25
(7.7-42.4)</v>
      </c>
    </row>
    <row r="10" spans="1:10" x14ac:dyDescent="0.25">
      <c r="A10">
        <v>1</v>
      </c>
      <c r="B10">
        <v>2011</v>
      </c>
      <c r="C10" t="s">
        <v>35</v>
      </c>
      <c r="D10">
        <v>1</v>
      </c>
      <c r="E10">
        <v>2.32396003E-2</v>
      </c>
      <c r="F10">
        <v>364217.73041000002</v>
      </c>
      <c r="G10">
        <v>0.27456104320000002</v>
      </c>
      <c r="H10">
        <v>0</v>
      </c>
      <c r="I10">
        <v>0.81270068780000004</v>
      </c>
      <c r="J10" t="str">
        <f t="shared" si="0"/>
        <v>0.3
(0-0.8)</v>
      </c>
    </row>
    <row r="11" spans="1:10" x14ac:dyDescent="0.25">
      <c r="A11">
        <v>1</v>
      </c>
      <c r="B11">
        <v>2011</v>
      </c>
      <c r="C11" t="s">
        <v>36</v>
      </c>
      <c r="D11">
        <v>3</v>
      </c>
      <c r="E11">
        <v>6.9718800799999994E-2</v>
      </c>
      <c r="F11">
        <v>374493.67822</v>
      </c>
      <c r="G11">
        <v>0.80108161349999996</v>
      </c>
      <c r="H11">
        <v>0</v>
      </c>
      <c r="I11">
        <v>1.7075907964999999</v>
      </c>
      <c r="J11" t="str">
        <f t="shared" si="0"/>
        <v>0.8
(0-1.7)</v>
      </c>
    </row>
    <row r="12" spans="1:10" x14ac:dyDescent="0.25">
      <c r="A12">
        <v>1</v>
      </c>
      <c r="B12">
        <v>2011</v>
      </c>
      <c r="C12" t="s">
        <v>37</v>
      </c>
      <c r="D12">
        <v>14</v>
      </c>
      <c r="E12">
        <v>0.32535440389999998</v>
      </c>
      <c r="F12">
        <v>387069.09863000002</v>
      </c>
      <c r="G12">
        <v>3.6169252593999999</v>
      </c>
      <c r="H12">
        <v>1.7222639434</v>
      </c>
      <c r="I12">
        <v>5.5115865755</v>
      </c>
      <c r="J12" t="str">
        <f t="shared" si="0"/>
        <v>3.6
(1.7-5.5)</v>
      </c>
    </row>
    <row r="13" spans="1:10" x14ac:dyDescent="0.25">
      <c r="A13">
        <v>1</v>
      </c>
      <c r="B13">
        <v>2011</v>
      </c>
      <c r="C13" t="s">
        <v>38</v>
      </c>
      <c r="D13">
        <v>49</v>
      </c>
      <c r="E13">
        <v>1.1387404136999999</v>
      </c>
      <c r="F13">
        <v>373148.67171999998</v>
      </c>
      <c r="G13">
        <v>13.131495223</v>
      </c>
      <c r="H13">
        <v>9.4546765602999994</v>
      </c>
      <c r="I13">
        <v>16.808313885</v>
      </c>
      <c r="J13" t="str">
        <f t="shared" si="0"/>
        <v>13.1
(9.5-16.8)</v>
      </c>
    </row>
    <row r="14" spans="1:10" x14ac:dyDescent="0.25">
      <c r="A14">
        <v>1</v>
      </c>
      <c r="B14">
        <v>2011</v>
      </c>
      <c r="C14" t="s">
        <v>39</v>
      </c>
      <c r="D14">
        <v>109</v>
      </c>
      <c r="E14">
        <v>2.5331164303999998</v>
      </c>
      <c r="F14">
        <v>318127.65350999997</v>
      </c>
      <c r="G14">
        <v>34.262975505999997</v>
      </c>
      <c r="H14">
        <v>27.830651711000002</v>
      </c>
      <c r="I14">
        <v>40.695299302000002</v>
      </c>
      <c r="J14" t="str">
        <f t="shared" si="0"/>
        <v>34.3
(27.8-40.7)</v>
      </c>
    </row>
    <row r="15" spans="1:10" x14ac:dyDescent="0.25">
      <c r="A15">
        <v>1</v>
      </c>
      <c r="B15">
        <v>2011</v>
      </c>
      <c r="C15" t="s">
        <v>40</v>
      </c>
      <c r="D15">
        <v>100</v>
      </c>
      <c r="E15">
        <v>2.3239600279000001</v>
      </c>
      <c r="F15">
        <v>212291.57354000001</v>
      </c>
      <c r="G15">
        <v>47.105025570000002</v>
      </c>
      <c r="H15">
        <v>37.872440558000001</v>
      </c>
      <c r="I15">
        <v>56.337610581</v>
      </c>
      <c r="J15" t="str">
        <f t="shared" si="0"/>
        <v>47.1
(37.9-56.3)</v>
      </c>
    </row>
    <row r="16" spans="1:10" x14ac:dyDescent="0.25">
      <c r="A16">
        <v>1</v>
      </c>
      <c r="B16">
        <v>2011</v>
      </c>
      <c r="C16" t="s">
        <v>41</v>
      </c>
      <c r="D16">
        <v>42</v>
      </c>
      <c r="E16">
        <v>0.97606321169999999</v>
      </c>
      <c r="F16">
        <v>99747.703724000006</v>
      </c>
      <c r="G16">
        <v>42.106232456000001</v>
      </c>
      <c r="H16">
        <v>29.371852320999999</v>
      </c>
      <c r="I16">
        <v>54.840612591999999</v>
      </c>
      <c r="J16" t="str">
        <f t="shared" si="0"/>
        <v>42.1
(29.4-54.8)</v>
      </c>
    </row>
    <row r="17" spans="1:10" x14ac:dyDescent="0.25">
      <c r="A17">
        <v>1</v>
      </c>
      <c r="B17">
        <v>2011</v>
      </c>
      <c r="C17" t="s">
        <v>42</v>
      </c>
      <c r="D17">
        <v>15</v>
      </c>
      <c r="E17">
        <v>0.34859400419999997</v>
      </c>
      <c r="F17">
        <v>33416.193806000003</v>
      </c>
      <c r="G17">
        <v>44.888415739000003</v>
      </c>
      <c r="H17">
        <v>22.171743091</v>
      </c>
      <c r="I17">
        <v>67.605088387999999</v>
      </c>
      <c r="J17" t="str">
        <f t="shared" si="0"/>
        <v>44.9
(22.2-67.6)</v>
      </c>
    </row>
    <row r="18" spans="1:10" x14ac:dyDescent="0.25">
      <c r="A18">
        <v>1</v>
      </c>
      <c r="B18">
        <v>2012</v>
      </c>
      <c r="C18" t="s">
        <v>35</v>
      </c>
      <c r="D18">
        <v>1</v>
      </c>
      <c r="E18">
        <v>2.32396003E-2</v>
      </c>
      <c r="F18">
        <v>368736.67437999998</v>
      </c>
      <c r="G18">
        <v>0.271196241</v>
      </c>
      <c r="H18">
        <v>0</v>
      </c>
      <c r="I18">
        <v>0.80274087329999999</v>
      </c>
      <c r="J18" t="str">
        <f t="shared" si="0"/>
        <v>0.3
(0-0.8)</v>
      </c>
    </row>
    <row r="19" spans="1:10" x14ac:dyDescent="0.25">
      <c r="A19">
        <v>1</v>
      </c>
      <c r="B19">
        <v>2012</v>
      </c>
      <c r="C19" t="s">
        <v>36</v>
      </c>
      <c r="D19">
        <v>2</v>
      </c>
      <c r="E19">
        <v>4.6479200599999999E-2</v>
      </c>
      <c r="F19">
        <v>372982.56179000001</v>
      </c>
      <c r="G19">
        <v>0.5362180983</v>
      </c>
      <c r="H19">
        <v>0</v>
      </c>
      <c r="I19">
        <v>1.2793784672999999</v>
      </c>
      <c r="J19" t="str">
        <f t="shared" si="0"/>
        <v>0.5
(0-1.3)</v>
      </c>
    </row>
    <row r="20" spans="1:10" x14ac:dyDescent="0.25">
      <c r="A20">
        <v>1</v>
      </c>
      <c r="B20">
        <v>2012</v>
      </c>
      <c r="C20" t="s">
        <v>37</v>
      </c>
      <c r="D20">
        <v>15</v>
      </c>
      <c r="E20">
        <v>0.34859400419999997</v>
      </c>
      <c r="F20">
        <v>389725.33645</v>
      </c>
      <c r="G20">
        <v>3.8488644687</v>
      </c>
      <c r="H20">
        <v>1.9010703047999999</v>
      </c>
      <c r="I20">
        <v>5.7966586325999998</v>
      </c>
      <c r="J20" t="str">
        <f t="shared" si="0"/>
        <v>3.8
(1.9-5.8)</v>
      </c>
    </row>
    <row r="21" spans="1:10" x14ac:dyDescent="0.25">
      <c r="A21">
        <v>1</v>
      </c>
      <c r="B21">
        <v>2012</v>
      </c>
      <c r="C21" t="s">
        <v>38</v>
      </c>
      <c r="D21">
        <v>53</v>
      </c>
      <c r="E21">
        <v>1.2316988148000001</v>
      </c>
      <c r="F21">
        <v>375197.10797999997</v>
      </c>
      <c r="G21">
        <v>14.125908454999999</v>
      </c>
      <c r="H21">
        <v>10.322836662</v>
      </c>
      <c r="I21">
        <v>17.928980247999998</v>
      </c>
      <c r="J21" t="str">
        <f t="shared" si="0"/>
        <v>14.1
(10.3-17.9)</v>
      </c>
    </row>
    <row r="22" spans="1:10" x14ac:dyDescent="0.25">
      <c r="A22">
        <v>1</v>
      </c>
      <c r="B22">
        <v>2012</v>
      </c>
      <c r="C22" t="s">
        <v>39</v>
      </c>
      <c r="D22">
        <v>93</v>
      </c>
      <c r="E22">
        <v>2.1612828258999999</v>
      </c>
      <c r="F22">
        <v>323369.70292000001</v>
      </c>
      <c r="G22">
        <v>28.759651619</v>
      </c>
      <c r="H22">
        <v>22.914467200000001</v>
      </c>
      <c r="I22">
        <v>34.604836038000002</v>
      </c>
      <c r="J22" t="str">
        <f t="shared" si="0"/>
        <v>28.8
(22.9-34.6)</v>
      </c>
    </row>
    <row r="23" spans="1:10" x14ac:dyDescent="0.25">
      <c r="A23">
        <v>1</v>
      </c>
      <c r="B23">
        <v>2012</v>
      </c>
      <c r="C23" t="s">
        <v>40</v>
      </c>
      <c r="D23">
        <v>95</v>
      </c>
      <c r="E23">
        <v>2.2077620265000002</v>
      </c>
      <c r="F23">
        <v>223092.38964000001</v>
      </c>
      <c r="G23">
        <v>42.583254476999997</v>
      </c>
      <c r="H23">
        <v>34.020113015</v>
      </c>
      <c r="I23">
        <v>51.146395939000001</v>
      </c>
      <c r="J23" t="str">
        <f t="shared" si="0"/>
        <v>42.6
(34-51.1)</v>
      </c>
    </row>
    <row r="24" spans="1:10" x14ac:dyDescent="0.25">
      <c r="A24">
        <v>1</v>
      </c>
      <c r="B24">
        <v>2012</v>
      </c>
      <c r="C24" t="s">
        <v>41</v>
      </c>
      <c r="D24">
        <v>38</v>
      </c>
      <c r="E24">
        <v>0.88310481060000001</v>
      </c>
      <c r="F24">
        <v>101759.04328</v>
      </c>
      <c r="G24">
        <v>37.343118386</v>
      </c>
      <c r="H24">
        <v>25.469725066999999</v>
      </c>
      <c r="I24">
        <v>49.216511705000002</v>
      </c>
      <c r="J24" t="str">
        <f t="shared" si="0"/>
        <v>37.3
(25.5-49.2)</v>
      </c>
    </row>
    <row r="25" spans="1:10" x14ac:dyDescent="0.25">
      <c r="A25">
        <v>1</v>
      </c>
      <c r="B25">
        <v>2012</v>
      </c>
      <c r="C25" t="s">
        <v>42</v>
      </c>
      <c r="D25">
        <v>5</v>
      </c>
      <c r="E25">
        <v>0.1161980014</v>
      </c>
      <c r="F25">
        <v>34638.200013000001</v>
      </c>
      <c r="G25">
        <v>14.434930216</v>
      </c>
      <c r="H25">
        <v>1.7821560123</v>
      </c>
      <c r="I25">
        <v>27.087704420000001</v>
      </c>
      <c r="J25" t="str">
        <f t="shared" si="0"/>
        <v>14.4
(1.8-27.1)</v>
      </c>
    </row>
    <row r="26" spans="1:10" x14ac:dyDescent="0.25">
      <c r="A26">
        <v>1</v>
      </c>
      <c r="B26">
        <v>2013</v>
      </c>
      <c r="C26" t="s">
        <v>35</v>
      </c>
      <c r="D26">
        <v>3</v>
      </c>
      <c r="E26">
        <v>6.9718800799999994E-2</v>
      </c>
      <c r="F26">
        <v>375933.96390999999</v>
      </c>
      <c r="G26">
        <v>0.79801249370000005</v>
      </c>
      <c r="H26">
        <v>0</v>
      </c>
      <c r="I26">
        <v>1.7010486407000001</v>
      </c>
      <c r="J26" t="str">
        <f t="shared" si="0"/>
        <v>0.8
(0-1.7)</v>
      </c>
    </row>
    <row r="27" spans="1:10" x14ac:dyDescent="0.25">
      <c r="A27">
        <v>1</v>
      </c>
      <c r="B27">
        <v>2013</v>
      </c>
      <c r="C27" t="s">
        <v>36</v>
      </c>
      <c r="D27">
        <v>2</v>
      </c>
      <c r="E27">
        <v>4.6479200599999999E-2</v>
      </c>
      <c r="F27">
        <v>376947.21561999997</v>
      </c>
      <c r="G27">
        <v>0.53057826590000001</v>
      </c>
      <c r="H27">
        <v>0</v>
      </c>
      <c r="I27">
        <v>1.2659222258</v>
      </c>
      <c r="J27" t="str">
        <f t="shared" si="0"/>
        <v>0.5
(0-1.3)</v>
      </c>
    </row>
    <row r="28" spans="1:10" x14ac:dyDescent="0.25">
      <c r="A28">
        <v>1</v>
      </c>
      <c r="B28">
        <v>2013</v>
      </c>
      <c r="C28" t="s">
        <v>37</v>
      </c>
      <c r="D28">
        <v>12</v>
      </c>
      <c r="E28">
        <v>0.27887520329999999</v>
      </c>
      <c r="F28">
        <v>395765.85094999999</v>
      </c>
      <c r="G28">
        <v>3.0320958645</v>
      </c>
      <c r="H28">
        <v>1.3165261282</v>
      </c>
      <c r="I28">
        <v>4.7476656008999996</v>
      </c>
      <c r="J28" t="str">
        <f t="shared" si="0"/>
        <v>3
(1.3-4.7)</v>
      </c>
    </row>
    <row r="29" spans="1:10" x14ac:dyDescent="0.25">
      <c r="A29">
        <v>1</v>
      </c>
      <c r="B29">
        <v>2013</v>
      </c>
      <c r="C29" t="s">
        <v>38</v>
      </c>
      <c r="D29">
        <v>45</v>
      </c>
      <c r="E29">
        <v>1.0457820124999999</v>
      </c>
      <c r="F29">
        <v>379995.13117000001</v>
      </c>
      <c r="G29">
        <v>11.842256995</v>
      </c>
      <c r="H29">
        <v>8.3821916860000005</v>
      </c>
      <c r="I29">
        <v>15.302322303</v>
      </c>
      <c r="J29" t="str">
        <f t="shared" si="0"/>
        <v>11.8
(8.4-15.3)</v>
      </c>
    </row>
    <row r="30" spans="1:10" x14ac:dyDescent="0.25">
      <c r="A30">
        <v>1</v>
      </c>
      <c r="B30">
        <v>2013</v>
      </c>
      <c r="C30" t="s">
        <v>39</v>
      </c>
      <c r="D30">
        <v>101</v>
      </c>
      <c r="E30">
        <v>2.3471996281999998</v>
      </c>
      <c r="F30">
        <v>331755.83267999999</v>
      </c>
      <c r="G30">
        <v>30.444076652</v>
      </c>
      <c r="H30">
        <v>24.506650908000001</v>
      </c>
      <c r="I30">
        <v>36.381502396000002</v>
      </c>
      <c r="J30" t="str">
        <f t="shared" si="0"/>
        <v>30.4
(24.5-36.4)</v>
      </c>
    </row>
    <row r="31" spans="1:10" x14ac:dyDescent="0.25">
      <c r="A31">
        <v>1</v>
      </c>
      <c r="B31">
        <v>2013</v>
      </c>
      <c r="C31" t="s">
        <v>40</v>
      </c>
      <c r="D31">
        <v>96</v>
      </c>
      <c r="E31">
        <v>2.2310016267999999</v>
      </c>
      <c r="F31">
        <v>233677.03594999999</v>
      </c>
      <c r="G31">
        <v>41.082342392000001</v>
      </c>
      <c r="H31">
        <v>32.864162327999999</v>
      </c>
      <c r="I31">
        <v>49.300522457</v>
      </c>
      <c r="J31" t="str">
        <f t="shared" si="0"/>
        <v>41.1
(32.9-49.3)</v>
      </c>
    </row>
    <row r="32" spans="1:10" x14ac:dyDescent="0.25">
      <c r="A32">
        <v>1</v>
      </c>
      <c r="B32">
        <v>2013</v>
      </c>
      <c r="C32" t="s">
        <v>41</v>
      </c>
      <c r="D32">
        <v>54</v>
      </c>
      <c r="E32">
        <v>1.2549384151</v>
      </c>
      <c r="F32">
        <v>104279.63145</v>
      </c>
      <c r="G32">
        <v>51.783842397000001</v>
      </c>
      <c r="H32">
        <v>37.971941176999998</v>
      </c>
      <c r="I32">
        <v>65.595743616999997</v>
      </c>
      <c r="J32" t="str">
        <f t="shared" si="0"/>
        <v>51.8
(38-65.6)</v>
      </c>
    </row>
    <row r="33" spans="1:10" x14ac:dyDescent="0.25">
      <c r="A33">
        <v>1</v>
      </c>
      <c r="B33">
        <v>2013</v>
      </c>
      <c r="C33" t="s">
        <v>42</v>
      </c>
      <c r="D33">
        <v>19</v>
      </c>
      <c r="E33">
        <v>0.44155240530000001</v>
      </c>
      <c r="F33">
        <v>35998.405002</v>
      </c>
      <c r="G33">
        <v>52.780116227000001</v>
      </c>
      <c r="H33">
        <v>29.047281595000001</v>
      </c>
      <c r="I33">
        <v>76.512950860000004</v>
      </c>
      <c r="J33" t="str">
        <f t="shared" si="0"/>
        <v>52.8
(29-76.5)</v>
      </c>
    </row>
    <row r="34" spans="1:10" x14ac:dyDescent="0.25">
      <c r="A34">
        <v>1</v>
      </c>
      <c r="B34">
        <v>2014</v>
      </c>
      <c r="C34" s="29" t="s">
        <v>49</v>
      </c>
      <c r="D34">
        <v>1</v>
      </c>
      <c r="E34">
        <v>2.32396003E-2</v>
      </c>
      <c r="F34">
        <v>391532.83470000001</v>
      </c>
      <c r="G34">
        <v>0.25540642099999999</v>
      </c>
      <c r="H34">
        <v>0</v>
      </c>
      <c r="I34">
        <v>0.75600300610000004</v>
      </c>
      <c r="J34" t="str">
        <f t="shared" ref="J34:J65" si="1">_xlfn.CONCAT(ROUND(G34,1),_xlfn.UNICHAR(10),"(",ROUND(H34,1),"-",ROUND(I34,1),")")</f>
        <v>0.3
(0-0.8)</v>
      </c>
    </row>
    <row r="35" spans="1:10" x14ac:dyDescent="0.25">
      <c r="A35">
        <v>1</v>
      </c>
      <c r="B35">
        <v>2014</v>
      </c>
      <c r="C35" t="s">
        <v>36</v>
      </c>
      <c r="D35">
        <v>5</v>
      </c>
      <c r="E35">
        <v>0.1161980014</v>
      </c>
      <c r="F35">
        <v>381590.49702000001</v>
      </c>
      <c r="G35">
        <v>1.3103051671999999</v>
      </c>
      <c r="H35">
        <v>0.16177204849999999</v>
      </c>
      <c r="I35">
        <v>2.4588382858000002</v>
      </c>
      <c r="J35" t="str">
        <f t="shared" si="1"/>
        <v>1.3
(0.2-2.5)</v>
      </c>
    </row>
    <row r="36" spans="1:10" x14ac:dyDescent="0.25">
      <c r="A36">
        <v>1</v>
      </c>
      <c r="B36">
        <v>2014</v>
      </c>
      <c r="C36" t="s">
        <v>37</v>
      </c>
      <c r="D36">
        <v>10</v>
      </c>
      <c r="E36">
        <v>0.2323960028</v>
      </c>
      <c r="F36">
        <v>399541.88581000001</v>
      </c>
      <c r="G36">
        <v>2.5028664965999998</v>
      </c>
      <c r="H36">
        <v>0.95157377009999999</v>
      </c>
      <c r="I36">
        <v>4.0541592231000001</v>
      </c>
      <c r="J36" t="str">
        <f t="shared" si="1"/>
        <v>2.5
(1-4.1)</v>
      </c>
    </row>
    <row r="37" spans="1:10" x14ac:dyDescent="0.25">
      <c r="A37">
        <v>1</v>
      </c>
      <c r="B37">
        <v>2014</v>
      </c>
      <c r="C37" t="s">
        <v>38</v>
      </c>
      <c r="D37">
        <v>57</v>
      </c>
      <c r="E37">
        <v>1.3246572159000001</v>
      </c>
      <c r="F37">
        <v>385828.24700999999</v>
      </c>
      <c r="G37">
        <v>14.773412896</v>
      </c>
      <c r="H37">
        <v>10.938111669</v>
      </c>
      <c r="I37">
        <v>18.608714122999999</v>
      </c>
      <c r="J37" t="str">
        <f t="shared" si="1"/>
        <v>14.8
(10.9-18.6)</v>
      </c>
    </row>
    <row r="38" spans="1:10" x14ac:dyDescent="0.25">
      <c r="A38">
        <v>1</v>
      </c>
      <c r="B38">
        <v>2014</v>
      </c>
      <c r="C38" t="s">
        <v>39</v>
      </c>
      <c r="D38">
        <v>110</v>
      </c>
      <c r="E38">
        <v>2.5563560306999999</v>
      </c>
      <c r="F38">
        <v>338074.61038999999</v>
      </c>
      <c r="G38">
        <v>32.537196412</v>
      </c>
      <c r="H38">
        <v>26.456688501999999</v>
      </c>
      <c r="I38">
        <v>38.617704320999998</v>
      </c>
      <c r="J38" t="str">
        <f t="shared" si="1"/>
        <v>32.5
(26.5-38.6)</v>
      </c>
    </row>
    <row r="39" spans="1:10" x14ac:dyDescent="0.25">
      <c r="A39">
        <v>1</v>
      </c>
      <c r="B39">
        <v>2014</v>
      </c>
      <c r="C39" t="s">
        <v>40</v>
      </c>
      <c r="D39">
        <v>116</v>
      </c>
      <c r="E39">
        <v>2.6957936323</v>
      </c>
      <c r="F39">
        <v>241856.6685</v>
      </c>
      <c r="G39">
        <v>47.962291352000001</v>
      </c>
      <c r="H39">
        <v>39.234044918000002</v>
      </c>
      <c r="I39">
        <v>56.690537786999997</v>
      </c>
      <c r="J39" t="str">
        <f t="shared" si="1"/>
        <v>48
(39.2-56.7)</v>
      </c>
    </row>
    <row r="40" spans="1:10" x14ac:dyDescent="0.25">
      <c r="A40">
        <v>1</v>
      </c>
      <c r="B40">
        <v>2014</v>
      </c>
      <c r="C40" t="s">
        <v>41</v>
      </c>
      <c r="D40">
        <v>47</v>
      </c>
      <c r="E40">
        <v>1.0922612131</v>
      </c>
      <c r="F40">
        <v>108182.61798</v>
      </c>
      <c r="G40">
        <v>43.445056958999999</v>
      </c>
      <c r="H40">
        <v>31.024315745999999</v>
      </c>
      <c r="I40">
        <v>55.865798173000002</v>
      </c>
      <c r="J40" t="str">
        <f t="shared" si="1"/>
        <v>43.4
(31-55.9)</v>
      </c>
    </row>
    <row r="41" spans="1:10" x14ac:dyDescent="0.25">
      <c r="A41">
        <v>1</v>
      </c>
      <c r="B41">
        <v>2014</v>
      </c>
      <c r="C41" t="s">
        <v>42</v>
      </c>
      <c r="D41">
        <v>11</v>
      </c>
      <c r="E41">
        <v>0.2556356031</v>
      </c>
      <c r="F41">
        <v>36876.027856000001</v>
      </c>
      <c r="G41">
        <v>29.829677001</v>
      </c>
      <c r="H41">
        <v>12.201464400000001</v>
      </c>
      <c r="I41">
        <v>47.457889600999998</v>
      </c>
      <c r="J41" t="str">
        <f t="shared" si="1"/>
        <v>29.8
(12.2-47.5)</v>
      </c>
    </row>
    <row r="42" spans="1:10" x14ac:dyDescent="0.25">
      <c r="A42">
        <v>1</v>
      </c>
      <c r="B42">
        <v>2015</v>
      </c>
      <c r="C42" s="29" t="s">
        <v>49</v>
      </c>
      <c r="D42">
        <v>1</v>
      </c>
      <c r="E42">
        <v>2.32396003E-2</v>
      </c>
      <c r="F42">
        <v>405006.51074</v>
      </c>
      <c r="G42">
        <v>0.246909611</v>
      </c>
      <c r="H42">
        <v>0</v>
      </c>
      <c r="I42">
        <v>0.73085244839999997</v>
      </c>
      <c r="J42" t="str">
        <f t="shared" si="1"/>
        <v>0.2
(0-0.7)</v>
      </c>
    </row>
    <row r="43" spans="1:10" x14ac:dyDescent="0.25">
      <c r="A43">
        <v>1</v>
      </c>
      <c r="B43">
        <v>2015</v>
      </c>
      <c r="C43" t="s">
        <v>35</v>
      </c>
      <c r="D43">
        <v>1</v>
      </c>
      <c r="E43">
        <v>2.32396003E-2</v>
      </c>
      <c r="F43">
        <v>387181.51591000002</v>
      </c>
      <c r="G43">
        <v>0.25827679240000001</v>
      </c>
      <c r="H43">
        <v>0</v>
      </c>
      <c r="I43">
        <v>0.7644993055</v>
      </c>
      <c r="J43" t="str">
        <f t="shared" si="1"/>
        <v>0.3
(0-0.8)</v>
      </c>
    </row>
    <row r="44" spans="1:10" x14ac:dyDescent="0.25">
      <c r="A44">
        <v>1</v>
      </c>
      <c r="B44">
        <v>2015</v>
      </c>
      <c r="C44" t="s">
        <v>36</v>
      </c>
      <c r="D44">
        <v>5</v>
      </c>
      <c r="E44">
        <v>0.1161980014</v>
      </c>
      <c r="F44">
        <v>396649.32987999998</v>
      </c>
      <c r="G44">
        <v>1.2605592959</v>
      </c>
      <c r="H44">
        <v>0.155630356</v>
      </c>
      <c r="I44">
        <v>2.3654882359</v>
      </c>
      <c r="J44" t="str">
        <f t="shared" si="1"/>
        <v>1.3
(0.2-2.4)</v>
      </c>
    </row>
    <row r="45" spans="1:10" x14ac:dyDescent="0.25">
      <c r="A45">
        <v>1</v>
      </c>
      <c r="B45">
        <v>2015</v>
      </c>
      <c r="C45" t="s">
        <v>37</v>
      </c>
      <c r="D45">
        <v>18</v>
      </c>
      <c r="E45">
        <v>0.41831280500000001</v>
      </c>
      <c r="F45">
        <v>398838.17092</v>
      </c>
      <c r="G45">
        <v>4.5131086520999997</v>
      </c>
      <c r="H45">
        <v>2.4281588270999999</v>
      </c>
      <c r="I45">
        <v>6.5980584772000004</v>
      </c>
      <c r="J45" t="str">
        <f t="shared" si="1"/>
        <v>4.5
(2.4-6.6)</v>
      </c>
    </row>
    <row r="46" spans="1:10" x14ac:dyDescent="0.25">
      <c r="A46">
        <v>1</v>
      </c>
      <c r="B46">
        <v>2015</v>
      </c>
      <c r="C46" t="s">
        <v>38</v>
      </c>
      <c r="D46">
        <v>54</v>
      </c>
      <c r="E46">
        <v>1.2549384151</v>
      </c>
      <c r="F46">
        <v>387647.08266999997</v>
      </c>
      <c r="G46">
        <v>13.930196412000001</v>
      </c>
      <c r="H46">
        <v>10.214703548999999</v>
      </c>
      <c r="I46">
        <v>17.645689273999999</v>
      </c>
      <c r="J46" t="str">
        <f t="shared" si="1"/>
        <v>13.9
(10.2-17.6)</v>
      </c>
    </row>
    <row r="47" spans="1:10" x14ac:dyDescent="0.25">
      <c r="A47">
        <v>1</v>
      </c>
      <c r="B47">
        <v>2015</v>
      </c>
      <c r="C47" t="s">
        <v>39</v>
      </c>
      <c r="D47">
        <v>114</v>
      </c>
      <c r="E47">
        <v>2.6493144318000001</v>
      </c>
      <c r="F47">
        <v>344171.69981999998</v>
      </c>
      <c r="G47">
        <v>33.123002286000002</v>
      </c>
      <c r="H47">
        <v>27.042585626000001</v>
      </c>
      <c r="I47">
        <v>39.203418945999999</v>
      </c>
      <c r="J47" t="str">
        <f t="shared" si="1"/>
        <v>33.1
(27-39.2)</v>
      </c>
    </row>
    <row r="48" spans="1:10" x14ac:dyDescent="0.25">
      <c r="A48">
        <v>1</v>
      </c>
      <c r="B48">
        <v>2015</v>
      </c>
      <c r="C48" t="s">
        <v>40</v>
      </c>
      <c r="D48">
        <v>115</v>
      </c>
      <c r="E48">
        <v>2.6725540320999999</v>
      </c>
      <c r="F48">
        <v>248456.00429000001</v>
      </c>
      <c r="G48">
        <v>46.285860681000003</v>
      </c>
      <c r="H48">
        <v>37.826150304000002</v>
      </c>
      <c r="I48">
        <v>54.745571059</v>
      </c>
      <c r="J48" t="str">
        <f t="shared" si="1"/>
        <v>46.3
(37.8-54.7)</v>
      </c>
    </row>
    <row r="49" spans="1:10" x14ac:dyDescent="0.25">
      <c r="A49">
        <v>1</v>
      </c>
      <c r="B49">
        <v>2015</v>
      </c>
      <c r="C49" t="s">
        <v>41</v>
      </c>
      <c r="D49">
        <v>44</v>
      </c>
      <c r="E49">
        <v>1.0225424123</v>
      </c>
      <c r="F49">
        <v>111916.19775000001</v>
      </c>
      <c r="G49">
        <v>39.315131219000001</v>
      </c>
      <c r="H49">
        <v>27.698252304</v>
      </c>
      <c r="I49">
        <v>50.932010132999999</v>
      </c>
      <c r="J49" t="str">
        <f t="shared" si="1"/>
        <v>39.3
(27.7-50.9)</v>
      </c>
    </row>
    <row r="50" spans="1:10" x14ac:dyDescent="0.25">
      <c r="A50">
        <v>1</v>
      </c>
      <c r="B50">
        <v>2015</v>
      </c>
      <c r="C50" t="s">
        <v>42</v>
      </c>
      <c r="D50">
        <v>15</v>
      </c>
      <c r="E50">
        <v>0.34859400419999997</v>
      </c>
      <c r="F50">
        <v>37258.071518999997</v>
      </c>
      <c r="G50">
        <v>40.259732692999997</v>
      </c>
      <c r="H50">
        <v>19.885496858</v>
      </c>
      <c r="I50">
        <v>60.633968527</v>
      </c>
      <c r="J50" t="str">
        <f t="shared" si="1"/>
        <v>40.3
(19.9-60.6)</v>
      </c>
    </row>
    <row r="51" spans="1:10" x14ac:dyDescent="0.25">
      <c r="A51">
        <v>1</v>
      </c>
      <c r="B51">
        <v>2016</v>
      </c>
      <c r="C51" s="29" t="s">
        <v>49</v>
      </c>
      <c r="D51">
        <v>1</v>
      </c>
      <c r="E51">
        <v>2.32396003E-2</v>
      </c>
      <c r="F51">
        <v>407823</v>
      </c>
      <c r="G51">
        <v>0.24520441470000001</v>
      </c>
      <c r="H51">
        <v>0</v>
      </c>
      <c r="I51">
        <v>0.72580506739999995</v>
      </c>
      <c r="J51" t="str">
        <f t="shared" si="1"/>
        <v>0.2
(0-0.7)</v>
      </c>
    </row>
    <row r="52" spans="1:10" x14ac:dyDescent="0.25">
      <c r="A52">
        <v>1</v>
      </c>
      <c r="B52">
        <v>2016</v>
      </c>
      <c r="C52" t="s">
        <v>36</v>
      </c>
      <c r="D52">
        <v>3</v>
      </c>
      <c r="E52">
        <v>6.9718800799999994E-2</v>
      </c>
      <c r="F52">
        <v>407260</v>
      </c>
      <c r="G52">
        <v>0.73663016250000002</v>
      </c>
      <c r="H52">
        <v>0</v>
      </c>
      <c r="I52">
        <v>1.5702056629000001</v>
      </c>
      <c r="J52" t="str">
        <f t="shared" si="1"/>
        <v>0.7
(0-1.6)</v>
      </c>
    </row>
    <row r="53" spans="1:10" x14ac:dyDescent="0.25">
      <c r="A53">
        <v>1</v>
      </c>
      <c r="B53">
        <v>2016</v>
      </c>
      <c r="C53" t="s">
        <v>37</v>
      </c>
      <c r="D53">
        <v>17</v>
      </c>
      <c r="E53">
        <v>0.39507320470000001</v>
      </c>
      <c r="F53">
        <v>403408</v>
      </c>
      <c r="G53">
        <v>4.2140959028999996</v>
      </c>
      <c r="H53">
        <v>2.2108418706999999</v>
      </c>
      <c r="I53">
        <v>6.2173499350999997</v>
      </c>
      <c r="J53" t="str">
        <f t="shared" si="1"/>
        <v>4.2
(2.2-6.2)</v>
      </c>
    </row>
    <row r="54" spans="1:10" x14ac:dyDescent="0.25">
      <c r="A54">
        <v>1</v>
      </c>
      <c r="B54">
        <v>2016</v>
      </c>
      <c r="C54" t="s">
        <v>38</v>
      </c>
      <c r="D54">
        <v>51</v>
      </c>
      <c r="E54">
        <v>1.1852196142</v>
      </c>
      <c r="F54">
        <v>394646</v>
      </c>
      <c r="G54">
        <v>12.922974007000001</v>
      </c>
      <c r="H54">
        <v>9.3762005139000006</v>
      </c>
      <c r="I54">
        <v>16.4697475</v>
      </c>
      <c r="J54" t="str">
        <f t="shared" si="1"/>
        <v>12.9
(9.4-16.5)</v>
      </c>
    </row>
    <row r="55" spans="1:10" x14ac:dyDescent="0.25">
      <c r="A55">
        <v>1</v>
      </c>
      <c r="B55">
        <v>2016</v>
      </c>
      <c r="C55" t="s">
        <v>39</v>
      </c>
      <c r="D55">
        <v>114</v>
      </c>
      <c r="E55">
        <v>2.6493144318000001</v>
      </c>
      <c r="F55">
        <v>351960</v>
      </c>
      <c r="G55">
        <v>32.390044322999998</v>
      </c>
      <c r="H55">
        <v>26.444177357000001</v>
      </c>
      <c r="I55">
        <v>38.335911289000002</v>
      </c>
      <c r="J55" t="str">
        <f t="shared" si="1"/>
        <v>32.4
(26.4-38.3)</v>
      </c>
    </row>
    <row r="56" spans="1:10" x14ac:dyDescent="0.25">
      <c r="A56">
        <v>1</v>
      </c>
      <c r="B56">
        <v>2016</v>
      </c>
      <c r="C56" t="s">
        <v>40</v>
      </c>
      <c r="D56">
        <v>105</v>
      </c>
      <c r="E56">
        <v>2.4401580293</v>
      </c>
      <c r="F56">
        <v>254595</v>
      </c>
      <c r="G56">
        <v>41.241972545000003</v>
      </c>
      <c r="H56">
        <v>33.353355917999998</v>
      </c>
      <c r="I56">
        <v>49.130589172000001</v>
      </c>
      <c r="J56" t="str">
        <f t="shared" si="1"/>
        <v>41.2
(33.4-49.1)</v>
      </c>
    </row>
    <row r="57" spans="1:10" x14ac:dyDescent="0.25">
      <c r="A57">
        <v>1</v>
      </c>
      <c r="B57">
        <v>2016</v>
      </c>
      <c r="C57" t="s">
        <v>41</v>
      </c>
      <c r="D57">
        <v>61</v>
      </c>
      <c r="E57">
        <v>1.4176156170000001</v>
      </c>
      <c r="F57">
        <v>117805</v>
      </c>
      <c r="G57">
        <v>51.780484698999999</v>
      </c>
      <c r="H57">
        <v>38.786053762999998</v>
      </c>
      <c r="I57">
        <v>64.774915636000003</v>
      </c>
      <c r="J57" t="str">
        <f t="shared" si="1"/>
        <v>51.8
(38.8-64.8)</v>
      </c>
    </row>
    <row r="58" spans="1:10" x14ac:dyDescent="0.25">
      <c r="A58">
        <v>1</v>
      </c>
      <c r="B58">
        <v>2016</v>
      </c>
      <c r="C58" t="s">
        <v>42</v>
      </c>
      <c r="D58">
        <v>14</v>
      </c>
      <c r="E58">
        <v>0.32535440389999998</v>
      </c>
      <c r="F58">
        <v>38153</v>
      </c>
      <c r="G58">
        <v>36.694362173000002</v>
      </c>
      <c r="H58">
        <v>17.472679794000001</v>
      </c>
      <c r="I58">
        <v>55.916044552000002</v>
      </c>
      <c r="J58" t="str">
        <f t="shared" si="1"/>
        <v>36.7
(17.5-55.9)</v>
      </c>
    </row>
    <row r="59" spans="1:10" x14ac:dyDescent="0.25">
      <c r="A59">
        <v>1</v>
      </c>
      <c r="B59">
        <v>2017</v>
      </c>
      <c r="C59" t="s">
        <v>35</v>
      </c>
      <c r="D59">
        <v>2</v>
      </c>
      <c r="E59">
        <v>4.6479200599999999E-2</v>
      </c>
      <c r="F59">
        <v>395470.62799000001</v>
      </c>
      <c r="G59">
        <v>0.50572655929999999</v>
      </c>
      <c r="H59">
        <v>0</v>
      </c>
      <c r="I59">
        <v>1.2066278112</v>
      </c>
      <c r="J59" t="str">
        <f t="shared" si="1"/>
        <v>0.5
(0-1.2)</v>
      </c>
    </row>
    <row r="60" spans="1:10" x14ac:dyDescent="0.25">
      <c r="A60">
        <v>1</v>
      </c>
      <c r="B60">
        <v>2017</v>
      </c>
      <c r="C60" t="s">
        <v>36</v>
      </c>
      <c r="D60">
        <v>5</v>
      </c>
      <c r="E60">
        <v>0.1161980014</v>
      </c>
      <c r="F60">
        <v>416477.94273000001</v>
      </c>
      <c r="G60">
        <v>1.2005437712</v>
      </c>
      <c r="H60">
        <v>0.14822075809999999</v>
      </c>
      <c r="I60">
        <v>2.2528667844000001</v>
      </c>
      <c r="J60" t="str">
        <f t="shared" si="1"/>
        <v>1.2
(0.1-2.3)</v>
      </c>
    </row>
    <row r="61" spans="1:10" x14ac:dyDescent="0.25">
      <c r="A61">
        <v>1</v>
      </c>
      <c r="B61">
        <v>2017</v>
      </c>
      <c r="C61" t="s">
        <v>37</v>
      </c>
      <c r="D61">
        <v>21</v>
      </c>
      <c r="E61">
        <v>0.4880316059</v>
      </c>
      <c r="F61">
        <v>405871.93643</v>
      </c>
      <c r="G61">
        <v>5.1740458294999998</v>
      </c>
      <c r="H61">
        <v>2.9610698743000001</v>
      </c>
      <c r="I61">
        <v>7.3870217846999999</v>
      </c>
      <c r="J61" t="str">
        <f t="shared" si="1"/>
        <v>5.2
(3-7.4)</v>
      </c>
    </row>
    <row r="62" spans="1:10" x14ac:dyDescent="0.25">
      <c r="A62">
        <v>1</v>
      </c>
      <c r="B62">
        <v>2017</v>
      </c>
      <c r="C62" t="s">
        <v>38</v>
      </c>
      <c r="D62">
        <v>67</v>
      </c>
      <c r="E62">
        <v>1.5570532186999999</v>
      </c>
      <c r="F62">
        <v>396402.73797000002</v>
      </c>
      <c r="G62">
        <v>16.902002327999998</v>
      </c>
      <c r="H62">
        <v>12.854782191</v>
      </c>
      <c r="I62">
        <v>20.949222464000002</v>
      </c>
      <c r="J62" t="str">
        <f t="shared" si="1"/>
        <v>16.9
(12.9-20.9)</v>
      </c>
    </row>
    <row r="63" spans="1:10" x14ac:dyDescent="0.25">
      <c r="A63">
        <v>1</v>
      </c>
      <c r="B63">
        <v>2017</v>
      </c>
      <c r="C63" t="s">
        <v>39</v>
      </c>
      <c r="D63">
        <v>95</v>
      </c>
      <c r="E63">
        <v>2.2077620265000002</v>
      </c>
      <c r="F63">
        <v>356916.29047000001</v>
      </c>
      <c r="G63">
        <v>26.616885398000001</v>
      </c>
      <c r="H63">
        <v>21.264449147000001</v>
      </c>
      <c r="I63">
        <v>31.969321649000001</v>
      </c>
      <c r="J63" t="str">
        <f t="shared" si="1"/>
        <v>26.6
(21.3-32)</v>
      </c>
    </row>
    <row r="64" spans="1:10" x14ac:dyDescent="0.25">
      <c r="A64">
        <v>1</v>
      </c>
      <c r="B64">
        <v>2017</v>
      </c>
      <c r="C64" t="s">
        <v>40</v>
      </c>
      <c r="D64">
        <v>143</v>
      </c>
      <c r="E64">
        <v>3.3232628398999999</v>
      </c>
      <c r="F64">
        <v>260147.19461000001</v>
      </c>
      <c r="G64">
        <v>54.968880296000002</v>
      </c>
      <c r="H64">
        <v>45.959292054999999</v>
      </c>
      <c r="I64">
        <v>63.978468538000001</v>
      </c>
      <c r="J64" t="str">
        <f t="shared" si="1"/>
        <v>55
(46-64)</v>
      </c>
    </row>
    <row r="65" spans="1:10" x14ac:dyDescent="0.25">
      <c r="A65">
        <v>1</v>
      </c>
      <c r="B65">
        <v>2017</v>
      </c>
      <c r="C65" t="s">
        <v>41</v>
      </c>
      <c r="D65">
        <v>65</v>
      </c>
      <c r="E65">
        <v>1.5105740181</v>
      </c>
      <c r="F65">
        <v>123615.26078</v>
      </c>
      <c r="G65">
        <v>52.582504448999998</v>
      </c>
      <c r="H65">
        <v>39.799272762000001</v>
      </c>
      <c r="I65">
        <v>65.365736136999999</v>
      </c>
      <c r="J65" t="str">
        <f t="shared" si="1"/>
        <v>52.6
(39.8-65.4)</v>
      </c>
    </row>
    <row r="66" spans="1:10" x14ac:dyDescent="0.25">
      <c r="A66">
        <v>1</v>
      </c>
      <c r="B66">
        <v>2017</v>
      </c>
      <c r="C66" t="s">
        <v>42</v>
      </c>
      <c r="D66">
        <v>21</v>
      </c>
      <c r="E66">
        <v>0.4880316059</v>
      </c>
      <c r="F66">
        <v>39151.220723999999</v>
      </c>
      <c r="G66">
        <v>53.638174268</v>
      </c>
      <c r="H66">
        <v>30.696748188000001</v>
      </c>
      <c r="I66">
        <v>76.579600349000003</v>
      </c>
      <c r="J66" t="str">
        <f t="shared" ref="J66:J97" si="2">_xlfn.CONCAT(ROUND(G66,1),_xlfn.UNICHAR(10),"(",ROUND(H66,1),"-",ROUND(I66,1),")")</f>
        <v>53.6
(30.7-76.6)</v>
      </c>
    </row>
    <row r="67" spans="1:10" x14ac:dyDescent="0.25">
      <c r="A67">
        <v>1</v>
      </c>
      <c r="B67">
        <v>2018</v>
      </c>
      <c r="C67" t="s">
        <v>35</v>
      </c>
      <c r="D67">
        <v>1</v>
      </c>
      <c r="E67">
        <v>2.32396003E-2</v>
      </c>
      <c r="F67">
        <v>406900.69144000002</v>
      </c>
      <c r="G67">
        <v>0.24576021149999999</v>
      </c>
      <c r="H67">
        <v>0</v>
      </c>
      <c r="I67">
        <v>0.72745022609999999</v>
      </c>
      <c r="J67" t="str">
        <f t="shared" si="2"/>
        <v>0.2
(0-0.7)</v>
      </c>
    </row>
    <row r="68" spans="1:10" x14ac:dyDescent="0.25">
      <c r="A68">
        <v>1</v>
      </c>
      <c r="B68">
        <v>2018</v>
      </c>
      <c r="C68" t="s">
        <v>36</v>
      </c>
      <c r="D68">
        <v>5</v>
      </c>
      <c r="E68">
        <v>0.1161980014</v>
      </c>
      <c r="F68">
        <v>430744.97483000002</v>
      </c>
      <c r="G68">
        <v>1.1607796474000001</v>
      </c>
      <c r="H68">
        <v>0.14331142559999999</v>
      </c>
      <c r="I68">
        <v>2.1782478691999998</v>
      </c>
      <c r="J68" t="str">
        <f t="shared" si="2"/>
        <v>1.2
(0.1-2.2)</v>
      </c>
    </row>
    <row r="69" spans="1:10" x14ac:dyDescent="0.25">
      <c r="A69">
        <v>1</v>
      </c>
      <c r="B69">
        <v>2018</v>
      </c>
      <c r="C69" t="s">
        <v>37</v>
      </c>
      <c r="D69">
        <v>7</v>
      </c>
      <c r="E69">
        <v>0.16267720199999999</v>
      </c>
      <c r="F69">
        <v>413408.41545999999</v>
      </c>
      <c r="G69">
        <v>1.6932408094</v>
      </c>
      <c r="H69">
        <v>0.4388704638</v>
      </c>
      <c r="I69">
        <v>2.9476111550000001</v>
      </c>
      <c r="J69" t="str">
        <f t="shared" si="2"/>
        <v>1.7
(0.4-2.9)</v>
      </c>
    </row>
    <row r="70" spans="1:10" x14ac:dyDescent="0.25">
      <c r="A70">
        <v>1</v>
      </c>
      <c r="B70">
        <v>2018</v>
      </c>
      <c r="C70" t="s">
        <v>38</v>
      </c>
      <c r="D70">
        <v>38</v>
      </c>
      <c r="E70">
        <v>0.88310481060000001</v>
      </c>
      <c r="F70">
        <v>399657.28193</v>
      </c>
      <c r="G70">
        <v>9.5081465339999998</v>
      </c>
      <c r="H70">
        <v>6.4849934496000001</v>
      </c>
      <c r="I70">
        <v>12.531299618</v>
      </c>
      <c r="J70" t="str">
        <f t="shared" si="2"/>
        <v>9.5
(6.5-12.5)</v>
      </c>
    </row>
    <row r="71" spans="1:10" x14ac:dyDescent="0.25">
      <c r="A71">
        <v>1</v>
      </c>
      <c r="B71">
        <v>2018</v>
      </c>
      <c r="C71" t="s">
        <v>39</v>
      </c>
      <c r="D71">
        <v>118</v>
      </c>
      <c r="E71">
        <v>2.7422728328999999</v>
      </c>
      <c r="F71">
        <v>366051.89325000002</v>
      </c>
      <c r="G71">
        <v>32.235866600999998</v>
      </c>
      <c r="H71">
        <v>26.419464567999999</v>
      </c>
      <c r="I71">
        <v>38.052268634999997</v>
      </c>
      <c r="J71" t="str">
        <f t="shared" si="2"/>
        <v>32.2
(26.4-38.1)</v>
      </c>
    </row>
    <row r="72" spans="1:10" x14ac:dyDescent="0.25">
      <c r="A72">
        <v>1</v>
      </c>
      <c r="B72">
        <v>2018</v>
      </c>
      <c r="C72" t="s">
        <v>40</v>
      </c>
      <c r="D72">
        <v>137</v>
      </c>
      <c r="E72">
        <v>3.1838252381999999</v>
      </c>
      <c r="F72">
        <v>269994.30841</v>
      </c>
      <c r="G72">
        <v>50.741810375999997</v>
      </c>
      <c r="H72">
        <v>42.244886141000002</v>
      </c>
      <c r="I72">
        <v>59.238734610999998</v>
      </c>
      <c r="J72" t="str">
        <f t="shared" si="2"/>
        <v>50.7
(42.2-59.2)</v>
      </c>
    </row>
    <row r="73" spans="1:10" x14ac:dyDescent="0.25">
      <c r="A73">
        <v>1</v>
      </c>
      <c r="B73">
        <v>2018</v>
      </c>
      <c r="C73" t="s">
        <v>41</v>
      </c>
      <c r="D73">
        <v>56</v>
      </c>
      <c r="E73">
        <v>1.3014176155999999</v>
      </c>
      <c r="F73">
        <v>130586.66437</v>
      </c>
      <c r="G73">
        <v>42.883398753000002</v>
      </c>
      <c r="H73">
        <v>31.651549753000001</v>
      </c>
      <c r="I73">
        <v>54.115247752999998</v>
      </c>
      <c r="J73" t="str">
        <f t="shared" si="2"/>
        <v>42.9
(31.7-54.1)</v>
      </c>
    </row>
    <row r="74" spans="1:10" x14ac:dyDescent="0.25">
      <c r="A74">
        <v>1</v>
      </c>
      <c r="B74">
        <v>2018</v>
      </c>
      <c r="C74" t="s">
        <v>42</v>
      </c>
      <c r="D74">
        <v>17</v>
      </c>
      <c r="E74">
        <v>0.39507320470000001</v>
      </c>
      <c r="F74">
        <v>39846.408362000002</v>
      </c>
      <c r="G74">
        <v>42.663820149999999</v>
      </c>
      <c r="H74">
        <v>22.382727428999999</v>
      </c>
      <c r="I74">
        <v>62.944912872000003</v>
      </c>
      <c r="J74" t="str">
        <f t="shared" si="2"/>
        <v>42.7
(22.4-62.9)</v>
      </c>
    </row>
    <row r="75" spans="1:10" x14ac:dyDescent="0.25">
      <c r="A75">
        <v>1</v>
      </c>
      <c r="B75">
        <v>2019</v>
      </c>
      <c r="C75" t="s">
        <v>36</v>
      </c>
      <c r="D75">
        <v>1</v>
      </c>
      <c r="E75">
        <v>2.32396003E-2</v>
      </c>
      <c r="F75">
        <v>441556.81443000003</v>
      </c>
      <c r="G75">
        <v>0.22647142279999999</v>
      </c>
      <c r="H75">
        <v>0</v>
      </c>
      <c r="I75">
        <v>0.67035541139999999</v>
      </c>
      <c r="J75" t="str">
        <f t="shared" si="2"/>
        <v>0.2
(0-0.7)</v>
      </c>
    </row>
    <row r="76" spans="1:10" x14ac:dyDescent="0.25">
      <c r="A76">
        <v>1</v>
      </c>
      <c r="B76">
        <v>2019</v>
      </c>
      <c r="C76" t="s">
        <v>37</v>
      </c>
      <c r="D76">
        <v>11</v>
      </c>
      <c r="E76">
        <v>0.2556356031</v>
      </c>
      <c r="F76">
        <v>417567.44808</v>
      </c>
      <c r="G76">
        <v>2.6343049609000002</v>
      </c>
      <c r="H76">
        <v>1.0775302125999999</v>
      </c>
      <c r="I76">
        <v>4.1910797093000003</v>
      </c>
      <c r="J76" t="str">
        <f t="shared" si="2"/>
        <v>2.6
(1.1-4.2)</v>
      </c>
    </row>
    <row r="77" spans="1:10" x14ac:dyDescent="0.25">
      <c r="A77">
        <v>1</v>
      </c>
      <c r="B77">
        <v>2019</v>
      </c>
      <c r="C77" t="s">
        <v>38</v>
      </c>
      <c r="D77">
        <v>47</v>
      </c>
      <c r="E77">
        <v>1.0922612131</v>
      </c>
      <c r="F77">
        <v>402949.88261999999</v>
      </c>
      <c r="G77">
        <v>11.663981559</v>
      </c>
      <c r="H77">
        <v>8.3293030799000007</v>
      </c>
      <c r="I77">
        <v>14.998660038000001</v>
      </c>
      <c r="J77" t="str">
        <f t="shared" si="2"/>
        <v>11.7
(8.3-15)</v>
      </c>
    </row>
    <row r="78" spans="1:10" x14ac:dyDescent="0.25">
      <c r="A78">
        <v>1</v>
      </c>
      <c r="B78">
        <v>2019</v>
      </c>
      <c r="C78" t="s">
        <v>39</v>
      </c>
      <c r="D78">
        <v>108</v>
      </c>
      <c r="E78">
        <v>2.5098768301000001</v>
      </c>
      <c r="F78">
        <v>374472.86291999999</v>
      </c>
      <c r="G78">
        <v>28.840541116000001</v>
      </c>
      <c r="H78">
        <v>23.401183684999999</v>
      </c>
      <c r="I78">
        <v>34.279898547000002</v>
      </c>
      <c r="J78" t="str">
        <f t="shared" si="2"/>
        <v>28.8
(23.4-34.3)</v>
      </c>
    </row>
    <row r="79" spans="1:10" x14ac:dyDescent="0.25">
      <c r="A79">
        <v>1</v>
      </c>
      <c r="B79">
        <v>2019</v>
      </c>
      <c r="C79" t="s">
        <v>40</v>
      </c>
      <c r="D79">
        <v>140</v>
      </c>
      <c r="E79">
        <v>3.2535440389999999</v>
      </c>
      <c r="F79">
        <v>277071.65568000003</v>
      </c>
      <c r="G79">
        <v>50.528445306000002</v>
      </c>
      <c r="H79">
        <v>42.158396521</v>
      </c>
      <c r="I79">
        <v>58.898494091000003</v>
      </c>
      <c r="J79" t="str">
        <f t="shared" si="2"/>
        <v>50.5
(42.2-58.9)</v>
      </c>
    </row>
    <row r="80" spans="1:10" x14ac:dyDescent="0.25">
      <c r="A80">
        <v>1</v>
      </c>
      <c r="B80">
        <v>2019</v>
      </c>
      <c r="C80" t="s">
        <v>41</v>
      </c>
      <c r="D80">
        <v>64</v>
      </c>
      <c r="E80">
        <v>1.4873344178000001</v>
      </c>
      <c r="F80">
        <v>136750.05768999999</v>
      </c>
      <c r="G80">
        <v>46.800711517000003</v>
      </c>
      <c r="H80">
        <v>35.334537195999999</v>
      </c>
      <c r="I80">
        <v>58.266885838999997</v>
      </c>
      <c r="J80" t="str">
        <f t="shared" si="2"/>
        <v>46.8
(35.3-58.3)</v>
      </c>
    </row>
    <row r="81" spans="1:10" x14ac:dyDescent="0.25">
      <c r="A81">
        <v>1</v>
      </c>
      <c r="B81">
        <v>2019</v>
      </c>
      <c r="C81" t="s">
        <v>42</v>
      </c>
      <c r="D81">
        <v>17</v>
      </c>
      <c r="E81">
        <v>0.39507320470000001</v>
      </c>
      <c r="F81">
        <v>40907.375954000003</v>
      </c>
      <c r="G81">
        <v>41.557297683999998</v>
      </c>
      <c r="H81">
        <v>21.802212353000002</v>
      </c>
      <c r="I81">
        <v>61.312383013999998</v>
      </c>
      <c r="J81" t="str">
        <f t="shared" si="2"/>
        <v>41.6
(21.8-61.3)</v>
      </c>
    </row>
    <row r="82" spans="1:10" x14ac:dyDescent="0.25">
      <c r="A82">
        <v>1</v>
      </c>
      <c r="B82">
        <v>2020</v>
      </c>
      <c r="C82" s="29" t="s">
        <v>49</v>
      </c>
      <c r="D82">
        <v>1</v>
      </c>
      <c r="E82">
        <v>2.32396003E-2</v>
      </c>
      <c r="F82">
        <v>411014.14616</v>
      </c>
      <c r="G82">
        <v>0.24330062829999999</v>
      </c>
      <c r="H82">
        <v>0</v>
      </c>
      <c r="I82">
        <v>0.72016985980000003</v>
      </c>
      <c r="J82" t="str">
        <f t="shared" si="2"/>
        <v>0.2
(0-0.7)</v>
      </c>
    </row>
    <row r="83" spans="1:10" x14ac:dyDescent="0.25">
      <c r="A83">
        <v>1</v>
      </c>
      <c r="B83">
        <v>2020</v>
      </c>
      <c r="C83" t="s">
        <v>35</v>
      </c>
      <c r="D83">
        <v>1</v>
      </c>
      <c r="E83">
        <v>2.32396003E-2</v>
      </c>
      <c r="F83">
        <v>425381.24141999998</v>
      </c>
      <c r="G83">
        <v>0.23508323889999999</v>
      </c>
      <c r="H83">
        <v>0</v>
      </c>
      <c r="I83">
        <v>0.69584638710000002</v>
      </c>
      <c r="J83" t="str">
        <f t="shared" si="2"/>
        <v>0.2
(0-0.7)</v>
      </c>
    </row>
    <row r="84" spans="1:10" x14ac:dyDescent="0.25">
      <c r="A84">
        <v>1</v>
      </c>
      <c r="B84">
        <v>2020</v>
      </c>
      <c r="C84" t="s">
        <v>36</v>
      </c>
      <c r="D84">
        <v>4</v>
      </c>
      <c r="E84">
        <v>9.2958401100000004E-2</v>
      </c>
      <c r="F84">
        <v>451808.23882000003</v>
      </c>
      <c r="G84">
        <v>0.88533135439999999</v>
      </c>
      <c r="H84">
        <v>1.77066271E-2</v>
      </c>
      <c r="I84">
        <v>1.7529560817000001</v>
      </c>
      <c r="J84" t="str">
        <f t="shared" si="2"/>
        <v>0.9
(0-1.8)</v>
      </c>
    </row>
    <row r="85" spans="1:10" x14ac:dyDescent="0.25">
      <c r="A85">
        <v>1</v>
      </c>
      <c r="B85">
        <v>2020</v>
      </c>
      <c r="C85" t="s">
        <v>37</v>
      </c>
      <c r="D85">
        <v>12</v>
      </c>
      <c r="E85">
        <v>0.27887520329999999</v>
      </c>
      <c r="F85">
        <v>422029.31530999998</v>
      </c>
      <c r="G85">
        <v>2.8434043714000001</v>
      </c>
      <c r="H85">
        <v>1.2345968976999999</v>
      </c>
      <c r="I85">
        <v>4.4522118449999999</v>
      </c>
      <c r="J85" t="str">
        <f t="shared" si="2"/>
        <v>2.8
(1.2-4.5)</v>
      </c>
    </row>
    <row r="86" spans="1:10" x14ac:dyDescent="0.25">
      <c r="A86">
        <v>1</v>
      </c>
      <c r="B86">
        <v>2020</v>
      </c>
      <c r="C86" t="s">
        <v>38</v>
      </c>
      <c r="D86">
        <v>52</v>
      </c>
      <c r="E86">
        <v>1.2084592144999999</v>
      </c>
      <c r="F86">
        <v>406753.06475999998</v>
      </c>
      <c r="G86">
        <v>12.784169194</v>
      </c>
      <c r="H86">
        <v>9.3093924252000004</v>
      </c>
      <c r="I86">
        <v>16.258945961999999</v>
      </c>
      <c r="J86" t="str">
        <f t="shared" si="2"/>
        <v>12.8
(9.3-16.3)</v>
      </c>
    </row>
    <row r="87" spans="1:10" x14ac:dyDescent="0.25">
      <c r="A87">
        <v>1</v>
      </c>
      <c r="B87">
        <v>2020</v>
      </c>
      <c r="C87" t="s">
        <v>39</v>
      </c>
      <c r="D87">
        <v>123</v>
      </c>
      <c r="E87">
        <v>2.8584708342999998</v>
      </c>
      <c r="F87">
        <v>379965.15528000001</v>
      </c>
      <c r="G87">
        <v>32.371389399999998</v>
      </c>
      <c r="H87">
        <v>26.650482825000001</v>
      </c>
      <c r="I87">
        <v>38.092295974999999</v>
      </c>
      <c r="J87" t="str">
        <f t="shared" si="2"/>
        <v>32.4
(26.7-38.1)</v>
      </c>
    </row>
    <row r="88" spans="1:10" x14ac:dyDescent="0.25">
      <c r="A88">
        <v>1</v>
      </c>
      <c r="B88">
        <v>2020</v>
      </c>
      <c r="C88" t="s">
        <v>40</v>
      </c>
      <c r="D88">
        <v>119</v>
      </c>
      <c r="E88">
        <v>2.7655124332000001</v>
      </c>
      <c r="F88">
        <v>286230.18812000001</v>
      </c>
      <c r="G88">
        <v>41.574929877999999</v>
      </c>
      <c r="H88">
        <v>34.105041434</v>
      </c>
      <c r="I88">
        <v>49.044818321000001</v>
      </c>
      <c r="J88" t="str">
        <f t="shared" si="2"/>
        <v>41.6
(34.1-49)</v>
      </c>
    </row>
    <row r="89" spans="1:10" x14ac:dyDescent="0.25">
      <c r="A89">
        <v>1</v>
      </c>
      <c r="B89">
        <v>2020</v>
      </c>
      <c r="C89" t="s">
        <v>41</v>
      </c>
      <c r="D89">
        <v>72</v>
      </c>
      <c r="E89">
        <v>1.6732512201</v>
      </c>
      <c r="F89">
        <v>141611.35970999999</v>
      </c>
      <c r="G89">
        <v>50.843378770999998</v>
      </c>
      <c r="H89">
        <v>39.099157454999997</v>
      </c>
      <c r="I89">
        <v>62.587600088000002</v>
      </c>
      <c r="J89" t="str">
        <f t="shared" si="2"/>
        <v>50.8
(39.1-62.6)</v>
      </c>
    </row>
    <row r="90" spans="1:10" x14ac:dyDescent="0.25">
      <c r="A90">
        <v>1</v>
      </c>
      <c r="B90">
        <v>2020</v>
      </c>
      <c r="C90" t="s">
        <v>42</v>
      </c>
      <c r="D90">
        <v>29</v>
      </c>
      <c r="E90">
        <v>0.67394840810000001</v>
      </c>
      <c r="F90">
        <v>42386.703740999998</v>
      </c>
      <c r="G90">
        <v>68.417681584999997</v>
      </c>
      <c r="H90">
        <v>43.516186327</v>
      </c>
      <c r="I90">
        <v>93.319176842000005</v>
      </c>
      <c r="J90" t="str">
        <f t="shared" si="2"/>
        <v>68.4
(43.5-93.3)</v>
      </c>
    </row>
    <row r="91" spans="1:10" x14ac:dyDescent="0.25">
      <c r="A91">
        <v>1</v>
      </c>
      <c r="B91">
        <v>2021</v>
      </c>
      <c r="C91" t="s">
        <v>35</v>
      </c>
      <c r="D91">
        <v>2</v>
      </c>
      <c r="E91">
        <v>4.6479200599999999E-2</v>
      </c>
      <c r="F91">
        <v>430442.87594</v>
      </c>
      <c r="G91">
        <v>0.46463772819999999</v>
      </c>
      <c r="H91">
        <v>0</v>
      </c>
      <c r="I91">
        <v>1.1085927655000001</v>
      </c>
      <c r="J91" t="str">
        <f t="shared" si="2"/>
        <v>0.5
(0-1.1)</v>
      </c>
    </row>
    <row r="92" spans="1:10" x14ac:dyDescent="0.25">
      <c r="A92">
        <v>1</v>
      </c>
      <c r="B92">
        <v>2021</v>
      </c>
      <c r="C92" t="s">
        <v>36</v>
      </c>
      <c r="D92">
        <v>6</v>
      </c>
      <c r="E92">
        <v>0.1394376017</v>
      </c>
      <c r="F92">
        <v>451673.75349999999</v>
      </c>
      <c r="G92">
        <v>1.3283924411000001</v>
      </c>
      <c r="H92">
        <v>0.26545711249999998</v>
      </c>
      <c r="I92">
        <v>2.3913277697000002</v>
      </c>
      <c r="J92" t="str">
        <f t="shared" si="2"/>
        <v>1.3
(0.3-2.4)</v>
      </c>
    </row>
    <row r="93" spans="1:10" x14ac:dyDescent="0.25">
      <c r="A93">
        <v>1</v>
      </c>
      <c r="B93">
        <v>2021</v>
      </c>
      <c r="C93" t="s">
        <v>37</v>
      </c>
      <c r="D93">
        <v>21</v>
      </c>
      <c r="E93">
        <v>0.4880316059</v>
      </c>
      <c r="F93">
        <v>422706.24361</v>
      </c>
      <c r="G93">
        <v>4.9679890745000002</v>
      </c>
      <c r="H93">
        <v>2.8431450491999999</v>
      </c>
      <c r="I93">
        <v>7.0928330999</v>
      </c>
      <c r="J93" t="str">
        <f t="shared" si="2"/>
        <v>5
(2.8-7.1)</v>
      </c>
    </row>
    <row r="94" spans="1:10" x14ac:dyDescent="0.25">
      <c r="A94">
        <v>1</v>
      </c>
      <c r="B94">
        <v>2021</v>
      </c>
      <c r="C94" t="s">
        <v>38</v>
      </c>
      <c r="D94">
        <v>46</v>
      </c>
      <c r="E94">
        <v>1.0690216128000001</v>
      </c>
      <c r="F94">
        <v>406259.75254000002</v>
      </c>
      <c r="G94">
        <v>11.322805105</v>
      </c>
      <c r="H94">
        <v>8.0506702986000001</v>
      </c>
      <c r="I94">
        <v>14.594939911000001</v>
      </c>
      <c r="J94" t="str">
        <f t="shared" si="2"/>
        <v>11.3
(8.1-14.6)</v>
      </c>
    </row>
    <row r="95" spans="1:10" x14ac:dyDescent="0.25">
      <c r="A95">
        <v>1</v>
      </c>
      <c r="B95">
        <v>2021</v>
      </c>
      <c r="C95" t="s">
        <v>39</v>
      </c>
      <c r="D95">
        <v>85</v>
      </c>
      <c r="E95">
        <v>1.9753660236999999</v>
      </c>
      <c r="F95">
        <v>380510.17105</v>
      </c>
      <c r="G95">
        <v>22.338430471999999</v>
      </c>
      <c r="H95">
        <v>17.589462242</v>
      </c>
      <c r="I95">
        <v>27.087398703000002</v>
      </c>
      <c r="J95" t="str">
        <f t="shared" si="2"/>
        <v>22.3
(17.6-27.1)</v>
      </c>
    </row>
    <row r="96" spans="1:10" x14ac:dyDescent="0.25">
      <c r="A96">
        <v>1</v>
      </c>
      <c r="B96">
        <v>2021</v>
      </c>
      <c r="C96" t="s">
        <v>40</v>
      </c>
      <c r="D96">
        <v>112</v>
      </c>
      <c r="E96">
        <v>2.6028352311999998</v>
      </c>
      <c r="F96">
        <v>294543.5833</v>
      </c>
      <c r="G96">
        <v>38.024932929999999</v>
      </c>
      <c r="H96">
        <v>30.982616799999999</v>
      </c>
      <c r="I96">
        <v>45.067249060999998</v>
      </c>
      <c r="J96" t="str">
        <f t="shared" si="2"/>
        <v>38
(31-45.1)</v>
      </c>
    </row>
    <row r="97" spans="1:10" x14ac:dyDescent="0.25">
      <c r="A97">
        <v>1</v>
      </c>
      <c r="B97">
        <v>2021</v>
      </c>
      <c r="C97" t="s">
        <v>41</v>
      </c>
      <c r="D97">
        <v>63</v>
      </c>
      <c r="E97">
        <v>1.4640948175999999</v>
      </c>
      <c r="F97">
        <v>146171.52280999999</v>
      </c>
      <c r="G97">
        <v>43.100050400000001</v>
      </c>
      <c r="H97">
        <v>32.457062346999997</v>
      </c>
      <c r="I97">
        <v>53.743038452</v>
      </c>
      <c r="J97" t="str">
        <f t="shared" si="2"/>
        <v>43.1
(32.5-53.7)</v>
      </c>
    </row>
    <row r="98" spans="1:10" x14ac:dyDescent="0.25">
      <c r="A98">
        <v>1</v>
      </c>
      <c r="B98">
        <v>2021</v>
      </c>
      <c r="C98" t="s">
        <v>42</v>
      </c>
      <c r="D98">
        <v>16</v>
      </c>
      <c r="E98">
        <v>0.37183360450000003</v>
      </c>
      <c r="F98">
        <v>44720.802538999997</v>
      </c>
      <c r="G98">
        <v>35.777533253999998</v>
      </c>
      <c r="H98">
        <v>18.246541959999998</v>
      </c>
      <c r="I98">
        <v>53.308524548000001</v>
      </c>
      <c r="J98" t="str">
        <f t="shared" ref="J98:J129" si="3">_xlfn.CONCAT(ROUND(G98,1),_xlfn.UNICHAR(10),"(",ROUND(H98,1),"-",ROUND(I98,1),")")</f>
        <v>35.8
(18.2-53.3)</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1E208-68AC-42AC-BBB9-F4738506FB23}">
  <dimension ref="A1:I77"/>
  <sheetViews>
    <sheetView workbookViewId="0">
      <selection activeCell="H9" sqref="H9"/>
    </sheetView>
  </sheetViews>
  <sheetFormatPr defaultRowHeight="15" x14ac:dyDescent="0.25"/>
  <cols>
    <col min="1" max="1" width="19.7109375" customWidth="1"/>
    <col min="3" max="3" width="12.5703125" customWidth="1"/>
    <col min="4" max="4" width="9.5703125" customWidth="1"/>
    <col min="5" max="5" width="11" customWidth="1"/>
    <col min="6" max="6" width="13" customWidth="1"/>
    <col min="7" max="7" width="16.7109375" customWidth="1"/>
    <col min="8" max="8" width="17.28515625" customWidth="1"/>
    <col min="9" max="9" width="10.5703125" customWidth="1"/>
  </cols>
  <sheetData>
    <row r="1" spans="1:9" x14ac:dyDescent="0.25">
      <c r="A1" t="s">
        <v>76</v>
      </c>
      <c r="B1" t="s">
        <v>1</v>
      </c>
      <c r="C1" t="s">
        <v>28</v>
      </c>
      <c r="D1" t="s">
        <v>29</v>
      </c>
      <c r="E1" t="s">
        <v>30</v>
      </c>
      <c r="F1" t="s">
        <v>32</v>
      </c>
      <c r="G1" t="s">
        <v>33</v>
      </c>
      <c r="H1" t="s">
        <v>34</v>
      </c>
      <c r="I1" t="s">
        <v>45</v>
      </c>
    </row>
    <row r="2" spans="1:9" x14ac:dyDescent="0.25">
      <c r="A2">
        <v>20000</v>
      </c>
      <c r="B2">
        <v>2010</v>
      </c>
      <c r="C2" t="s">
        <v>38</v>
      </c>
      <c r="D2">
        <v>10</v>
      </c>
      <c r="E2">
        <v>0.94250706880000001</v>
      </c>
      <c r="F2">
        <v>2.6869711318</v>
      </c>
      <c r="G2">
        <v>1.0215691702</v>
      </c>
      <c r="H2">
        <v>4.3523730932999998</v>
      </c>
      <c r="I2" t="str">
        <f t="shared" ref="I2:I33" si="0">_xlfn.CONCAT(ROUND(F2,1),_xlfn.UNICHAR(10),"(",ROUND(G2,1),"-",ROUND(H2,1),")")</f>
        <v>2.7
(1-4.4)</v>
      </c>
    </row>
    <row r="3" spans="1:9" x14ac:dyDescent="0.25">
      <c r="A3">
        <v>20000</v>
      </c>
      <c r="B3">
        <v>2010</v>
      </c>
      <c r="C3" t="s">
        <v>39</v>
      </c>
      <c r="D3">
        <v>20</v>
      </c>
      <c r="E3">
        <v>1.8850141376</v>
      </c>
      <c r="F3">
        <v>6.4325534480000002</v>
      </c>
      <c r="G3">
        <v>3.6133625993999998</v>
      </c>
      <c r="H3">
        <v>9.2517442966000001</v>
      </c>
      <c r="I3" t="str">
        <f t="shared" si="0"/>
        <v>6.4
(3.6-9.3)</v>
      </c>
    </row>
    <row r="4" spans="1:9" x14ac:dyDescent="0.25">
      <c r="A4">
        <v>20000</v>
      </c>
      <c r="B4">
        <v>2010</v>
      </c>
      <c r="C4" t="s">
        <v>40</v>
      </c>
      <c r="D4">
        <v>13</v>
      </c>
      <c r="E4">
        <v>1.2252591894</v>
      </c>
      <c r="F4">
        <v>6.2767469189999998</v>
      </c>
      <c r="G4">
        <v>2.8646684263000002</v>
      </c>
      <c r="H4">
        <v>9.6888254115999999</v>
      </c>
      <c r="I4" t="str">
        <f t="shared" si="0"/>
        <v>6.3
(2.9-9.7)</v>
      </c>
    </row>
    <row r="5" spans="1:9" x14ac:dyDescent="0.25">
      <c r="A5">
        <v>20000</v>
      </c>
      <c r="B5">
        <v>2010</v>
      </c>
      <c r="C5" t="s">
        <v>41</v>
      </c>
      <c r="D5">
        <v>13</v>
      </c>
      <c r="E5">
        <v>1.2252591894</v>
      </c>
      <c r="F5">
        <v>13.580594465000001</v>
      </c>
      <c r="G5">
        <v>6.1980992188000004</v>
      </c>
      <c r="H5">
        <v>20.963089711999999</v>
      </c>
      <c r="I5" t="str">
        <f t="shared" si="0"/>
        <v>13.6
(6.2-21)</v>
      </c>
    </row>
    <row r="6" spans="1:9" x14ac:dyDescent="0.25">
      <c r="A6">
        <v>20000</v>
      </c>
      <c r="B6">
        <v>2010</v>
      </c>
      <c r="C6" t="s">
        <v>42</v>
      </c>
      <c r="D6">
        <v>3</v>
      </c>
      <c r="E6">
        <v>0.28275212059999999</v>
      </c>
      <c r="F6">
        <v>9.3896108973000008</v>
      </c>
      <c r="G6">
        <v>0</v>
      </c>
      <c r="H6">
        <v>20.014955879999999</v>
      </c>
      <c r="I6" t="str">
        <f t="shared" si="0"/>
        <v>9.4
(0-20)</v>
      </c>
    </row>
    <row r="7" spans="1:9" x14ac:dyDescent="0.25">
      <c r="A7">
        <v>20000</v>
      </c>
      <c r="B7">
        <v>2011</v>
      </c>
      <c r="C7" t="s">
        <v>37</v>
      </c>
      <c r="D7">
        <v>1</v>
      </c>
      <c r="E7">
        <v>9.4250706899999995E-2</v>
      </c>
      <c r="F7">
        <v>0.25835180419999998</v>
      </c>
      <c r="G7">
        <v>0</v>
      </c>
      <c r="H7">
        <v>0.76472134059999997</v>
      </c>
      <c r="I7" t="str">
        <f t="shared" si="0"/>
        <v>0.3
(0-0.8)</v>
      </c>
    </row>
    <row r="8" spans="1:9" x14ac:dyDescent="0.25">
      <c r="A8">
        <v>20000</v>
      </c>
      <c r="B8">
        <v>2011</v>
      </c>
      <c r="C8" t="s">
        <v>38</v>
      </c>
      <c r="D8">
        <v>5</v>
      </c>
      <c r="E8">
        <v>0.47125353440000001</v>
      </c>
      <c r="F8">
        <v>1.3399484921</v>
      </c>
      <c r="G8">
        <v>0.1654318535</v>
      </c>
      <c r="H8">
        <v>2.5144651307000001</v>
      </c>
      <c r="I8" t="str">
        <f t="shared" si="0"/>
        <v>1.3
(0.2-2.5)</v>
      </c>
    </row>
    <row r="9" spans="1:9" x14ac:dyDescent="0.25">
      <c r="A9">
        <v>20000</v>
      </c>
      <c r="B9">
        <v>2011</v>
      </c>
      <c r="C9" t="s">
        <v>39</v>
      </c>
      <c r="D9">
        <v>18</v>
      </c>
      <c r="E9">
        <v>1.6965127238</v>
      </c>
      <c r="F9">
        <v>5.6581060469000004</v>
      </c>
      <c r="G9">
        <v>3.0441944127</v>
      </c>
      <c r="H9">
        <v>8.2720176811999995</v>
      </c>
      <c r="I9" t="str">
        <f t="shared" si="0"/>
        <v>5.7
(3-8.3)</v>
      </c>
    </row>
    <row r="10" spans="1:9" x14ac:dyDescent="0.25">
      <c r="A10">
        <v>20000</v>
      </c>
      <c r="B10">
        <v>2011</v>
      </c>
      <c r="C10" t="s">
        <v>40</v>
      </c>
      <c r="D10">
        <v>10</v>
      </c>
      <c r="E10">
        <v>0.94250706880000001</v>
      </c>
      <c r="F10">
        <v>4.7105025569999999</v>
      </c>
      <c r="G10">
        <v>1.7909028242</v>
      </c>
      <c r="H10">
        <v>7.6301022897999999</v>
      </c>
      <c r="I10" t="str">
        <f t="shared" si="0"/>
        <v>4.7
(1.8-7.6)</v>
      </c>
    </row>
    <row r="11" spans="1:9" x14ac:dyDescent="0.25">
      <c r="A11">
        <v>20000</v>
      </c>
      <c r="B11">
        <v>2011</v>
      </c>
      <c r="C11" t="s">
        <v>41</v>
      </c>
      <c r="D11">
        <v>19</v>
      </c>
      <c r="E11">
        <v>1.7907634307</v>
      </c>
      <c r="F11">
        <v>19.048057539999999</v>
      </c>
      <c r="G11">
        <v>10.483006305</v>
      </c>
      <c r="H11">
        <v>27.613108774000001</v>
      </c>
      <c r="I11" t="str">
        <f t="shared" si="0"/>
        <v>19
(10.5-27.6)</v>
      </c>
    </row>
    <row r="12" spans="1:9" x14ac:dyDescent="0.25">
      <c r="A12">
        <v>20000</v>
      </c>
      <c r="B12">
        <v>2011</v>
      </c>
      <c r="C12" t="s">
        <v>42</v>
      </c>
      <c r="D12">
        <v>5</v>
      </c>
      <c r="E12">
        <v>0.47125353440000001</v>
      </c>
      <c r="F12">
        <v>14.962805246</v>
      </c>
      <c r="G12">
        <v>1.8473281776999999</v>
      </c>
      <c r="H12">
        <v>28.078282314999999</v>
      </c>
      <c r="I12" t="str">
        <f t="shared" si="0"/>
        <v>15
(1.8-28.1)</v>
      </c>
    </row>
    <row r="13" spans="1:9" x14ac:dyDescent="0.25">
      <c r="A13">
        <v>20000</v>
      </c>
      <c r="B13">
        <v>2012</v>
      </c>
      <c r="C13" t="s">
        <v>37</v>
      </c>
      <c r="D13">
        <v>2</v>
      </c>
      <c r="E13">
        <v>0.18850141379999999</v>
      </c>
      <c r="F13">
        <v>0.51318192920000005</v>
      </c>
      <c r="G13">
        <v>0</v>
      </c>
      <c r="H13">
        <v>1.2244157965</v>
      </c>
      <c r="I13" t="str">
        <f t="shared" si="0"/>
        <v>0.5
(0-1.2)</v>
      </c>
    </row>
    <row r="14" spans="1:9" x14ac:dyDescent="0.25">
      <c r="A14">
        <v>20000</v>
      </c>
      <c r="B14">
        <v>2012</v>
      </c>
      <c r="C14" t="s">
        <v>38</v>
      </c>
      <c r="D14">
        <v>4</v>
      </c>
      <c r="E14">
        <v>0.37700282750000003</v>
      </c>
      <c r="F14">
        <v>1.0661062985</v>
      </c>
      <c r="G14">
        <v>2.1322126E-2</v>
      </c>
      <c r="H14">
        <v>2.1108904709999998</v>
      </c>
      <c r="I14" t="str">
        <f t="shared" si="0"/>
        <v>1.1
(0-2.1)</v>
      </c>
    </row>
    <row r="15" spans="1:9" x14ac:dyDescent="0.25">
      <c r="A15">
        <v>20000</v>
      </c>
      <c r="B15">
        <v>2012</v>
      </c>
      <c r="C15" t="s">
        <v>39</v>
      </c>
      <c r="D15">
        <v>22</v>
      </c>
      <c r="E15">
        <v>2.0735155513999999</v>
      </c>
      <c r="F15">
        <v>6.8033584475</v>
      </c>
      <c r="G15">
        <v>3.960415894</v>
      </c>
      <c r="H15">
        <v>9.6463010008999994</v>
      </c>
      <c r="I15" t="str">
        <f t="shared" si="0"/>
        <v>6.8
(4-9.6)</v>
      </c>
    </row>
    <row r="16" spans="1:9" x14ac:dyDescent="0.25">
      <c r="A16">
        <v>20000</v>
      </c>
      <c r="B16">
        <v>2012</v>
      </c>
      <c r="C16" t="s">
        <v>40</v>
      </c>
      <c r="D16">
        <v>17</v>
      </c>
      <c r="E16">
        <v>1.6022620169999999</v>
      </c>
      <c r="F16">
        <v>7.6201613275</v>
      </c>
      <c r="G16">
        <v>3.9977665702</v>
      </c>
      <c r="H16">
        <v>11.242556085</v>
      </c>
      <c r="I16" t="str">
        <f t="shared" si="0"/>
        <v>7.6
(4-11.2)</v>
      </c>
    </row>
    <row r="17" spans="1:9" x14ac:dyDescent="0.25">
      <c r="A17">
        <v>20000</v>
      </c>
      <c r="B17">
        <v>2012</v>
      </c>
      <c r="C17" t="s">
        <v>41</v>
      </c>
      <c r="D17">
        <v>15</v>
      </c>
      <c r="E17">
        <v>1.4137606032000001</v>
      </c>
      <c r="F17">
        <v>14.740704625999999</v>
      </c>
      <c r="G17">
        <v>7.2808788318</v>
      </c>
      <c r="H17">
        <v>22.200530421</v>
      </c>
      <c r="I17" t="str">
        <f t="shared" si="0"/>
        <v>14.7
(7.3-22.2)</v>
      </c>
    </row>
    <row r="18" spans="1:9" x14ac:dyDescent="0.25">
      <c r="A18">
        <v>20000</v>
      </c>
      <c r="B18">
        <v>2012</v>
      </c>
      <c r="C18" t="s">
        <v>42</v>
      </c>
      <c r="D18">
        <v>2</v>
      </c>
      <c r="E18">
        <v>0.18850141379999999</v>
      </c>
      <c r="F18">
        <v>5.7739720863999997</v>
      </c>
      <c r="G18">
        <v>0</v>
      </c>
      <c r="H18">
        <v>13.776289127</v>
      </c>
      <c r="I18" t="str">
        <f t="shared" si="0"/>
        <v>5.8
(0-13.8)</v>
      </c>
    </row>
    <row r="19" spans="1:9" x14ac:dyDescent="0.25">
      <c r="A19">
        <v>20000</v>
      </c>
      <c r="B19">
        <v>2013</v>
      </c>
      <c r="C19" t="s">
        <v>37</v>
      </c>
      <c r="D19">
        <v>2</v>
      </c>
      <c r="E19">
        <v>0.18850141379999999</v>
      </c>
      <c r="F19">
        <v>0.50534931080000001</v>
      </c>
      <c r="G19">
        <v>0</v>
      </c>
      <c r="H19">
        <v>1.2057277228000001</v>
      </c>
      <c r="I19" t="str">
        <f t="shared" si="0"/>
        <v>0.5
(0-1.2)</v>
      </c>
    </row>
    <row r="20" spans="1:9" x14ac:dyDescent="0.25">
      <c r="A20">
        <v>20000</v>
      </c>
      <c r="B20">
        <v>2013</v>
      </c>
      <c r="C20" t="s">
        <v>38</v>
      </c>
      <c r="D20">
        <v>6</v>
      </c>
      <c r="E20">
        <v>0.56550424129999999</v>
      </c>
      <c r="F20">
        <v>1.5789675993000001</v>
      </c>
      <c r="G20">
        <v>0.315530386</v>
      </c>
      <c r="H20">
        <v>2.8424048125999999</v>
      </c>
      <c r="I20" t="str">
        <f t="shared" si="0"/>
        <v>1.6
(0.3-2.8)</v>
      </c>
    </row>
    <row r="21" spans="1:9" x14ac:dyDescent="0.25">
      <c r="A21">
        <v>20000</v>
      </c>
      <c r="B21">
        <v>2013</v>
      </c>
      <c r="C21" t="s">
        <v>39</v>
      </c>
      <c r="D21">
        <v>16</v>
      </c>
      <c r="E21">
        <v>1.5080113100999999</v>
      </c>
      <c r="F21">
        <v>4.8228240241</v>
      </c>
      <c r="G21">
        <v>2.4596402522999998</v>
      </c>
      <c r="H21">
        <v>7.1860077959000002</v>
      </c>
      <c r="I21" t="str">
        <f t="shared" si="0"/>
        <v>4.8
(2.5-7.2)</v>
      </c>
    </row>
    <row r="22" spans="1:9" x14ac:dyDescent="0.25">
      <c r="A22">
        <v>20000</v>
      </c>
      <c r="B22">
        <v>2013</v>
      </c>
      <c r="C22" t="s">
        <v>40</v>
      </c>
      <c r="D22">
        <v>29</v>
      </c>
      <c r="E22">
        <v>2.7332704995000001</v>
      </c>
      <c r="F22">
        <v>12.410290931</v>
      </c>
      <c r="G22">
        <v>7.8934059151999998</v>
      </c>
      <c r="H22">
        <v>16.927175946999999</v>
      </c>
      <c r="I22" t="str">
        <f t="shared" si="0"/>
        <v>12.4
(7.9-16.9)</v>
      </c>
    </row>
    <row r="23" spans="1:9" x14ac:dyDescent="0.25">
      <c r="A23">
        <v>20000</v>
      </c>
      <c r="B23">
        <v>2013</v>
      </c>
      <c r="C23" t="s">
        <v>41</v>
      </c>
      <c r="D23">
        <v>17</v>
      </c>
      <c r="E23">
        <v>1.6022620169999999</v>
      </c>
      <c r="F23">
        <v>16.302320755</v>
      </c>
      <c r="G23">
        <v>8.5526893891999993</v>
      </c>
      <c r="H23">
        <v>24.051952119999999</v>
      </c>
      <c r="I23" t="str">
        <f t="shared" si="0"/>
        <v>16.3
(8.6-24.1)</v>
      </c>
    </row>
    <row r="24" spans="1:9" x14ac:dyDescent="0.25">
      <c r="A24">
        <v>20000</v>
      </c>
      <c r="B24">
        <v>2013</v>
      </c>
      <c r="C24" t="s">
        <v>42</v>
      </c>
      <c r="D24">
        <v>9</v>
      </c>
      <c r="E24">
        <v>0.84825636189999998</v>
      </c>
      <c r="F24">
        <v>25.001107687000001</v>
      </c>
      <c r="G24">
        <v>8.6670506646999996</v>
      </c>
      <c r="H24">
        <v>41.335164708999997</v>
      </c>
      <c r="I24" t="str">
        <f t="shared" si="0"/>
        <v>25
(8.7-41.3)</v>
      </c>
    </row>
    <row r="25" spans="1:9" x14ac:dyDescent="0.25">
      <c r="A25">
        <v>20000</v>
      </c>
      <c r="B25">
        <v>2014</v>
      </c>
      <c r="C25" t="s">
        <v>36</v>
      </c>
      <c r="D25">
        <v>1</v>
      </c>
      <c r="E25">
        <v>9.4250706899999995E-2</v>
      </c>
      <c r="F25">
        <v>0.26206103339999998</v>
      </c>
      <c r="G25">
        <v>0</v>
      </c>
      <c r="H25">
        <v>0.77570065899999996</v>
      </c>
      <c r="I25" t="str">
        <f t="shared" si="0"/>
        <v>0.3
(0-0.8)</v>
      </c>
    </row>
    <row r="26" spans="1:9" x14ac:dyDescent="0.25">
      <c r="A26">
        <v>20000</v>
      </c>
      <c r="B26">
        <v>2014</v>
      </c>
      <c r="C26" t="s">
        <v>37</v>
      </c>
      <c r="D26">
        <v>3</v>
      </c>
      <c r="E26">
        <v>0.28275212059999999</v>
      </c>
      <c r="F26">
        <v>0.75085994899999997</v>
      </c>
      <c r="G26">
        <v>0</v>
      </c>
      <c r="H26">
        <v>1.6005379686000001</v>
      </c>
      <c r="I26" t="str">
        <f t="shared" si="0"/>
        <v>0.8
(0-1.6)</v>
      </c>
    </row>
    <row r="27" spans="1:9" x14ac:dyDescent="0.25">
      <c r="A27">
        <v>20000</v>
      </c>
      <c r="B27">
        <v>2014</v>
      </c>
      <c r="C27" t="s">
        <v>38</v>
      </c>
      <c r="D27">
        <v>8</v>
      </c>
      <c r="E27">
        <v>0.75400565500000005</v>
      </c>
      <c r="F27">
        <v>2.0734614590999998</v>
      </c>
      <c r="G27">
        <v>0.63662597399999998</v>
      </c>
      <c r="H27">
        <v>3.5102969441999998</v>
      </c>
      <c r="I27" t="str">
        <f t="shared" si="0"/>
        <v>2.1
(0.6-3.5)</v>
      </c>
    </row>
    <row r="28" spans="1:9" x14ac:dyDescent="0.25">
      <c r="A28">
        <v>20000</v>
      </c>
      <c r="B28">
        <v>2014</v>
      </c>
      <c r="C28" t="s">
        <v>39</v>
      </c>
      <c r="D28">
        <v>10</v>
      </c>
      <c r="E28">
        <v>0.94250706880000001</v>
      </c>
      <c r="F28">
        <v>2.9579269465000002</v>
      </c>
      <c r="G28">
        <v>1.1245848311</v>
      </c>
      <c r="H28">
        <v>4.7912690619999996</v>
      </c>
      <c r="I28" t="str">
        <f t="shared" si="0"/>
        <v>3
(1.1-4.8)</v>
      </c>
    </row>
    <row r="29" spans="1:9" x14ac:dyDescent="0.25">
      <c r="A29">
        <v>20000</v>
      </c>
      <c r="B29">
        <v>2014</v>
      </c>
      <c r="C29" t="s">
        <v>40</v>
      </c>
      <c r="D29">
        <v>26</v>
      </c>
      <c r="E29">
        <v>2.4505183789</v>
      </c>
      <c r="F29">
        <v>10.750168751</v>
      </c>
      <c r="G29">
        <v>6.6179369180999998</v>
      </c>
      <c r="H29">
        <v>14.882400584999999</v>
      </c>
      <c r="I29" t="str">
        <f t="shared" si="0"/>
        <v>10.8
(6.6-14.9)</v>
      </c>
    </row>
    <row r="30" spans="1:9" x14ac:dyDescent="0.25">
      <c r="A30">
        <v>20000</v>
      </c>
      <c r="B30">
        <v>2014</v>
      </c>
      <c r="C30" t="s">
        <v>41</v>
      </c>
      <c r="D30">
        <v>16</v>
      </c>
      <c r="E30">
        <v>1.5080113100999999</v>
      </c>
      <c r="F30">
        <v>14.789806624000001</v>
      </c>
      <c r="G30">
        <v>7.5428013785000001</v>
      </c>
      <c r="H30">
        <v>22.036811870000001</v>
      </c>
      <c r="I30" t="str">
        <f t="shared" si="0"/>
        <v>14.8
(7.5-22)</v>
      </c>
    </row>
    <row r="31" spans="1:9" x14ac:dyDescent="0.25">
      <c r="A31">
        <v>20000</v>
      </c>
      <c r="B31">
        <v>2014</v>
      </c>
      <c r="C31" t="s">
        <v>42</v>
      </c>
      <c r="D31">
        <v>9</v>
      </c>
      <c r="E31">
        <v>0.84825636189999998</v>
      </c>
      <c r="F31">
        <v>24.406099363999999</v>
      </c>
      <c r="G31">
        <v>8.4607811128999995</v>
      </c>
      <c r="H31">
        <v>40.351417615000003</v>
      </c>
      <c r="I31" t="str">
        <f t="shared" si="0"/>
        <v>24.4
(8.5-40.4)</v>
      </c>
    </row>
    <row r="32" spans="1:9" x14ac:dyDescent="0.25">
      <c r="A32">
        <v>20000</v>
      </c>
      <c r="B32">
        <v>2014</v>
      </c>
      <c r="C32" t="s">
        <v>44</v>
      </c>
      <c r="D32">
        <v>1</v>
      </c>
      <c r="E32">
        <v>9.4250706899999995E-2</v>
      </c>
      <c r="G32">
        <v>0</v>
      </c>
      <c r="I32" t="str">
        <f t="shared" si="0"/>
        <v>0
(0-0)</v>
      </c>
    </row>
    <row r="33" spans="1:9" x14ac:dyDescent="0.25">
      <c r="A33">
        <v>20000</v>
      </c>
      <c r="B33">
        <v>2015</v>
      </c>
      <c r="C33" t="s">
        <v>38</v>
      </c>
      <c r="D33">
        <v>8</v>
      </c>
      <c r="E33">
        <v>0.75400565500000005</v>
      </c>
      <c r="F33">
        <v>2.0637328017000001</v>
      </c>
      <c r="G33">
        <v>0.6336389322</v>
      </c>
      <c r="H33">
        <v>3.4938266711999999</v>
      </c>
      <c r="I33" t="str">
        <f t="shared" si="0"/>
        <v>2.1
(0.6-3.5)</v>
      </c>
    </row>
    <row r="34" spans="1:9" x14ac:dyDescent="0.25">
      <c r="A34">
        <v>20000</v>
      </c>
      <c r="B34">
        <v>2015</v>
      </c>
      <c r="C34" t="s">
        <v>39</v>
      </c>
      <c r="D34">
        <v>17</v>
      </c>
      <c r="E34">
        <v>1.6022620169999999</v>
      </c>
      <c r="F34">
        <v>4.9393950778000004</v>
      </c>
      <c r="G34">
        <v>2.5913557037000001</v>
      </c>
      <c r="H34">
        <v>7.2874344518000003</v>
      </c>
      <c r="I34" t="str">
        <f t="shared" ref="I34:I65" si="1">_xlfn.CONCAT(ROUND(F34,1),_xlfn.UNICHAR(10),"(",ROUND(G34,1),"-",ROUND(H34,1),")")</f>
        <v>4.9
(2.6-7.3)</v>
      </c>
    </row>
    <row r="35" spans="1:9" x14ac:dyDescent="0.25">
      <c r="A35">
        <v>20000</v>
      </c>
      <c r="B35">
        <v>2015</v>
      </c>
      <c r="C35" t="s">
        <v>40</v>
      </c>
      <c r="D35">
        <v>23</v>
      </c>
      <c r="E35">
        <v>2.1677662581999999</v>
      </c>
      <c r="F35">
        <v>9.2571721362999995</v>
      </c>
      <c r="G35">
        <v>5.4738746416000001</v>
      </c>
      <c r="H35">
        <v>13.040469631000001</v>
      </c>
      <c r="I35" t="str">
        <f t="shared" si="1"/>
        <v>9.3
(5.5-13)</v>
      </c>
    </row>
    <row r="36" spans="1:9" x14ac:dyDescent="0.25">
      <c r="A36">
        <v>20000</v>
      </c>
      <c r="B36">
        <v>2015</v>
      </c>
      <c r="C36" t="s">
        <v>41</v>
      </c>
      <c r="D36">
        <v>12</v>
      </c>
      <c r="E36">
        <v>1.1310084826</v>
      </c>
      <c r="F36">
        <v>10.722308514</v>
      </c>
      <c r="G36">
        <v>4.6555913613</v>
      </c>
      <c r="H36">
        <v>16.789025667000001</v>
      </c>
      <c r="I36" t="str">
        <f t="shared" si="1"/>
        <v>10.7
(4.7-16.8)</v>
      </c>
    </row>
    <row r="37" spans="1:9" x14ac:dyDescent="0.25">
      <c r="A37">
        <v>20000</v>
      </c>
      <c r="B37">
        <v>2015</v>
      </c>
      <c r="C37" t="s">
        <v>42</v>
      </c>
      <c r="D37">
        <v>8</v>
      </c>
      <c r="E37">
        <v>0.75400565500000005</v>
      </c>
      <c r="F37">
        <v>21.471857436000001</v>
      </c>
      <c r="G37">
        <v>6.5926193583000003</v>
      </c>
      <c r="H37">
        <v>36.351095514000001</v>
      </c>
      <c r="I37" t="str">
        <f t="shared" si="1"/>
        <v>21.5
(6.6-36.4)</v>
      </c>
    </row>
    <row r="38" spans="1:9" x14ac:dyDescent="0.25">
      <c r="A38">
        <v>20000</v>
      </c>
      <c r="B38">
        <v>2016</v>
      </c>
      <c r="C38" t="s">
        <v>37</v>
      </c>
      <c r="D38">
        <v>1</v>
      </c>
      <c r="E38">
        <v>9.4250706899999995E-2</v>
      </c>
      <c r="F38">
        <v>0.2478879943</v>
      </c>
      <c r="G38">
        <v>0</v>
      </c>
      <c r="H38">
        <v>0.73374846309999997</v>
      </c>
      <c r="I38" t="str">
        <f t="shared" si="1"/>
        <v>0.2
(0-0.7)</v>
      </c>
    </row>
    <row r="39" spans="1:9" x14ac:dyDescent="0.25">
      <c r="A39">
        <v>20000</v>
      </c>
      <c r="B39">
        <v>2016</v>
      </c>
      <c r="C39" t="s">
        <v>38</v>
      </c>
      <c r="D39">
        <v>5</v>
      </c>
      <c r="E39">
        <v>0.47125353440000001</v>
      </c>
      <c r="F39">
        <v>1.266958236</v>
      </c>
      <c r="G39">
        <v>0.15642037780000001</v>
      </c>
      <c r="H39">
        <v>2.3774960942000001</v>
      </c>
      <c r="I39" t="str">
        <f t="shared" si="1"/>
        <v>1.3
(0.2-2.4)</v>
      </c>
    </row>
    <row r="40" spans="1:9" x14ac:dyDescent="0.25">
      <c r="A40">
        <v>20000</v>
      </c>
      <c r="B40">
        <v>2016</v>
      </c>
      <c r="C40" t="s">
        <v>39</v>
      </c>
      <c r="D40">
        <v>24</v>
      </c>
      <c r="E40">
        <v>2.2620169650999999</v>
      </c>
      <c r="F40">
        <v>6.8189566996000002</v>
      </c>
      <c r="G40">
        <v>4.0908058326000001</v>
      </c>
      <c r="H40">
        <v>9.5471075666999994</v>
      </c>
      <c r="I40" t="str">
        <f t="shared" si="1"/>
        <v>6.8
(4.1-9.5)</v>
      </c>
    </row>
    <row r="41" spans="1:9" x14ac:dyDescent="0.25">
      <c r="A41">
        <v>20000</v>
      </c>
      <c r="B41">
        <v>2016</v>
      </c>
      <c r="C41" t="s">
        <v>40</v>
      </c>
      <c r="D41">
        <v>37</v>
      </c>
      <c r="E41">
        <v>3.4872761546</v>
      </c>
      <c r="F41">
        <v>14.532885563000001</v>
      </c>
      <c r="G41">
        <v>9.8500698916000005</v>
      </c>
      <c r="H41">
        <v>19.215701235000001</v>
      </c>
      <c r="I41" t="str">
        <f t="shared" si="1"/>
        <v>14.5
(9.9-19.2)</v>
      </c>
    </row>
    <row r="42" spans="1:9" x14ac:dyDescent="0.25">
      <c r="A42">
        <v>20000</v>
      </c>
      <c r="B42">
        <v>2016</v>
      </c>
      <c r="C42" t="s">
        <v>41</v>
      </c>
      <c r="D42">
        <v>18</v>
      </c>
      <c r="E42">
        <v>1.6965127238</v>
      </c>
      <c r="F42">
        <v>15.279487288</v>
      </c>
      <c r="G42">
        <v>8.2207242929</v>
      </c>
      <c r="H42">
        <v>22.338250284000001</v>
      </c>
      <c r="I42" t="str">
        <f t="shared" si="1"/>
        <v>15.3
(8.2-22.3)</v>
      </c>
    </row>
    <row r="43" spans="1:9" x14ac:dyDescent="0.25">
      <c r="A43">
        <v>20000</v>
      </c>
      <c r="B43">
        <v>2016</v>
      </c>
      <c r="C43" t="s">
        <v>42</v>
      </c>
      <c r="D43">
        <v>5</v>
      </c>
      <c r="E43">
        <v>0.47125353440000001</v>
      </c>
      <c r="F43">
        <v>13.105129348</v>
      </c>
      <c r="G43">
        <v>1.6179769981000001</v>
      </c>
      <c r="H43">
        <v>24.592281697000001</v>
      </c>
      <c r="I43" t="str">
        <f t="shared" si="1"/>
        <v>13.1
(1.6-24.6)</v>
      </c>
    </row>
    <row r="44" spans="1:9" x14ac:dyDescent="0.25">
      <c r="A44">
        <v>20000</v>
      </c>
      <c r="B44">
        <v>2016</v>
      </c>
      <c r="C44" t="s">
        <v>44</v>
      </c>
      <c r="D44">
        <v>1</v>
      </c>
      <c r="E44">
        <v>9.4250706899999995E-2</v>
      </c>
      <c r="G44">
        <v>0</v>
      </c>
      <c r="I44" t="str">
        <f t="shared" si="1"/>
        <v>0
(0-0)</v>
      </c>
    </row>
    <row r="45" spans="1:9" x14ac:dyDescent="0.25">
      <c r="A45">
        <v>20000</v>
      </c>
      <c r="B45">
        <v>2017</v>
      </c>
      <c r="C45" t="s">
        <v>37</v>
      </c>
      <c r="D45">
        <v>2</v>
      </c>
      <c r="E45">
        <v>0.18850141379999999</v>
      </c>
      <c r="F45">
        <v>0.49276626950000002</v>
      </c>
      <c r="G45">
        <v>0</v>
      </c>
      <c r="H45">
        <v>1.1757054760000001</v>
      </c>
      <c r="I45" t="str">
        <f t="shared" si="1"/>
        <v>0.5
(0-1.2)</v>
      </c>
    </row>
    <row r="46" spans="1:9" x14ac:dyDescent="0.25">
      <c r="A46">
        <v>20000</v>
      </c>
      <c r="B46">
        <v>2017</v>
      </c>
      <c r="C46" t="s">
        <v>38</v>
      </c>
      <c r="D46">
        <v>6</v>
      </c>
      <c r="E46">
        <v>0.56550424129999999</v>
      </c>
      <c r="F46">
        <v>1.5136121488000001</v>
      </c>
      <c r="G46">
        <v>0.30247018730000003</v>
      </c>
      <c r="H46">
        <v>2.7247541102000001</v>
      </c>
      <c r="I46" t="str">
        <f t="shared" si="1"/>
        <v>1.5
(0.3-2.7)</v>
      </c>
    </row>
    <row r="47" spans="1:9" x14ac:dyDescent="0.25">
      <c r="A47">
        <v>20000</v>
      </c>
      <c r="B47">
        <v>2017</v>
      </c>
      <c r="C47" t="s">
        <v>39</v>
      </c>
      <c r="D47">
        <v>18</v>
      </c>
      <c r="E47">
        <v>1.6965127238</v>
      </c>
      <c r="F47">
        <v>5.0431993385</v>
      </c>
      <c r="G47">
        <v>2.7133601104</v>
      </c>
      <c r="H47">
        <v>7.3730385666</v>
      </c>
      <c r="I47" t="str">
        <f t="shared" si="1"/>
        <v>5
(2.7-7.4)</v>
      </c>
    </row>
    <row r="48" spans="1:9" x14ac:dyDescent="0.25">
      <c r="A48">
        <v>20000</v>
      </c>
      <c r="B48">
        <v>2017</v>
      </c>
      <c r="C48" t="s">
        <v>40</v>
      </c>
      <c r="D48">
        <v>27</v>
      </c>
      <c r="E48">
        <v>2.5447690858000001</v>
      </c>
      <c r="F48">
        <v>10.378739636000001</v>
      </c>
      <c r="G48">
        <v>6.4638564626999999</v>
      </c>
      <c r="H48">
        <v>14.29362281</v>
      </c>
      <c r="I48" t="str">
        <f t="shared" si="1"/>
        <v>10.4
(6.5-14.3)</v>
      </c>
    </row>
    <row r="49" spans="1:9" x14ac:dyDescent="0.25">
      <c r="A49">
        <v>20000</v>
      </c>
      <c r="B49">
        <v>2017</v>
      </c>
      <c r="C49" t="s">
        <v>41</v>
      </c>
      <c r="D49">
        <v>18</v>
      </c>
      <c r="E49">
        <v>1.6965127238</v>
      </c>
      <c r="F49">
        <v>14.561308924</v>
      </c>
      <c r="G49">
        <v>7.8343274058999999</v>
      </c>
      <c r="H49">
        <v>21.288290443000001</v>
      </c>
      <c r="I49" t="str">
        <f t="shared" si="1"/>
        <v>14.6
(7.8-21.3)</v>
      </c>
    </row>
    <row r="50" spans="1:9" x14ac:dyDescent="0.25">
      <c r="A50">
        <v>20000</v>
      </c>
      <c r="B50">
        <v>2017</v>
      </c>
      <c r="C50" t="s">
        <v>42</v>
      </c>
      <c r="D50">
        <v>9</v>
      </c>
      <c r="E50">
        <v>0.84825636189999998</v>
      </c>
      <c r="F50">
        <v>22.987788972000001</v>
      </c>
      <c r="G50">
        <v>7.9691001769999996</v>
      </c>
      <c r="H50">
        <v>38.006477767</v>
      </c>
      <c r="I50" t="str">
        <f t="shared" si="1"/>
        <v>23
(8-38)</v>
      </c>
    </row>
    <row r="51" spans="1:9" x14ac:dyDescent="0.25">
      <c r="A51">
        <v>20000</v>
      </c>
      <c r="B51">
        <v>2017</v>
      </c>
      <c r="C51" t="s">
        <v>44</v>
      </c>
      <c r="D51">
        <v>2</v>
      </c>
      <c r="E51">
        <v>0.18850141379999999</v>
      </c>
      <c r="G51">
        <v>0</v>
      </c>
      <c r="I51" t="str">
        <f t="shared" si="1"/>
        <v>0
(0-0)</v>
      </c>
    </row>
    <row r="52" spans="1:9" x14ac:dyDescent="0.25">
      <c r="A52">
        <v>20000</v>
      </c>
      <c r="B52">
        <v>2018</v>
      </c>
      <c r="C52" t="s">
        <v>35</v>
      </c>
      <c r="D52">
        <v>1</v>
      </c>
      <c r="E52">
        <v>9.4250706899999995E-2</v>
      </c>
      <c r="F52">
        <v>0.24576021149999999</v>
      </c>
      <c r="G52">
        <v>0</v>
      </c>
      <c r="H52">
        <v>0.72745022609999999</v>
      </c>
      <c r="I52" t="str">
        <f t="shared" si="1"/>
        <v>0.2
(0-0.7)</v>
      </c>
    </row>
    <row r="53" spans="1:9" x14ac:dyDescent="0.25">
      <c r="A53">
        <v>20000</v>
      </c>
      <c r="B53">
        <v>2018</v>
      </c>
      <c r="C53" t="s">
        <v>36</v>
      </c>
      <c r="D53">
        <v>2</v>
      </c>
      <c r="E53">
        <v>0.18850141379999999</v>
      </c>
      <c r="F53">
        <v>0.46431185899999999</v>
      </c>
      <c r="G53">
        <v>0</v>
      </c>
      <c r="H53">
        <v>1.1078152644999999</v>
      </c>
      <c r="I53" t="str">
        <f t="shared" si="1"/>
        <v>0.5
(0-1.1)</v>
      </c>
    </row>
    <row r="54" spans="1:9" x14ac:dyDescent="0.25">
      <c r="A54">
        <v>20000</v>
      </c>
      <c r="B54">
        <v>2018</v>
      </c>
      <c r="C54" t="s">
        <v>37</v>
      </c>
      <c r="D54">
        <v>1</v>
      </c>
      <c r="E54">
        <v>9.4250706899999995E-2</v>
      </c>
      <c r="F54">
        <v>0.2418915442</v>
      </c>
      <c r="G54">
        <v>0</v>
      </c>
      <c r="H54">
        <v>0.71599897079999997</v>
      </c>
      <c r="I54" t="str">
        <f t="shared" si="1"/>
        <v>0.2
(0-0.7)</v>
      </c>
    </row>
    <row r="55" spans="1:9" x14ac:dyDescent="0.25">
      <c r="A55">
        <v>20000</v>
      </c>
      <c r="B55">
        <v>2018</v>
      </c>
      <c r="C55" t="s">
        <v>38</v>
      </c>
      <c r="D55">
        <v>5</v>
      </c>
      <c r="E55">
        <v>0.47125353440000001</v>
      </c>
      <c r="F55">
        <v>1.2510719124</v>
      </c>
      <c r="G55">
        <v>0.15445903080000001</v>
      </c>
      <c r="H55">
        <v>2.3476847940000001</v>
      </c>
      <c r="I55" t="str">
        <f t="shared" si="1"/>
        <v>1.3
(0.2-2.3)</v>
      </c>
    </row>
    <row r="56" spans="1:9" x14ac:dyDescent="0.25">
      <c r="A56">
        <v>20000</v>
      </c>
      <c r="B56">
        <v>2018</v>
      </c>
      <c r="C56" t="s">
        <v>39</v>
      </c>
      <c r="D56">
        <v>26</v>
      </c>
      <c r="E56">
        <v>2.4505183789</v>
      </c>
      <c r="F56">
        <v>7.1028180646000001</v>
      </c>
      <c r="G56">
        <v>4.3725826988999996</v>
      </c>
      <c r="H56">
        <v>9.8330534303999997</v>
      </c>
      <c r="I56" t="str">
        <f t="shared" si="1"/>
        <v>7.1
(4.4-9.8)</v>
      </c>
    </row>
    <row r="57" spans="1:9" x14ac:dyDescent="0.25">
      <c r="A57">
        <v>20000</v>
      </c>
      <c r="B57">
        <v>2018</v>
      </c>
      <c r="C57" t="s">
        <v>40</v>
      </c>
      <c r="D57">
        <v>31</v>
      </c>
      <c r="E57">
        <v>2.9217719133000002</v>
      </c>
      <c r="F57">
        <v>11.481723516000001</v>
      </c>
      <c r="G57">
        <v>7.4398538129</v>
      </c>
      <c r="H57">
        <v>15.523593219</v>
      </c>
      <c r="I57" t="str">
        <f t="shared" si="1"/>
        <v>11.5
(7.4-15.5)</v>
      </c>
    </row>
    <row r="58" spans="1:9" x14ac:dyDescent="0.25">
      <c r="A58">
        <v>20000</v>
      </c>
      <c r="B58">
        <v>2018</v>
      </c>
      <c r="C58" t="s">
        <v>41</v>
      </c>
      <c r="D58">
        <v>15</v>
      </c>
      <c r="E58">
        <v>1.4137606032000001</v>
      </c>
      <c r="F58">
        <v>11.486624666000001</v>
      </c>
      <c r="G58">
        <v>5.6735905439999996</v>
      </c>
      <c r="H58">
        <v>17.299658787999999</v>
      </c>
      <c r="I58" t="str">
        <f t="shared" si="1"/>
        <v>11.5
(5.7-17.3)</v>
      </c>
    </row>
    <row r="59" spans="1:9" x14ac:dyDescent="0.25">
      <c r="A59">
        <v>20000</v>
      </c>
      <c r="B59">
        <v>2018</v>
      </c>
      <c r="C59" t="s">
        <v>42</v>
      </c>
      <c r="D59">
        <v>9</v>
      </c>
      <c r="E59">
        <v>0.84825636189999998</v>
      </c>
      <c r="F59">
        <v>22.586728314999998</v>
      </c>
      <c r="G59">
        <v>7.8300658158000003</v>
      </c>
      <c r="H59">
        <v>37.343390814000003</v>
      </c>
      <c r="I59" t="str">
        <f t="shared" si="1"/>
        <v>22.6
(7.8-37.3)</v>
      </c>
    </row>
    <row r="60" spans="1:9" x14ac:dyDescent="0.25">
      <c r="A60">
        <v>20000</v>
      </c>
      <c r="B60">
        <v>2019</v>
      </c>
      <c r="C60" t="s">
        <v>37</v>
      </c>
      <c r="D60">
        <v>1</v>
      </c>
      <c r="E60">
        <v>9.4250706899999995E-2</v>
      </c>
      <c r="F60">
        <v>0.23948226919999999</v>
      </c>
      <c r="G60">
        <v>0</v>
      </c>
      <c r="H60">
        <v>0.70886751680000004</v>
      </c>
      <c r="I60" t="str">
        <f t="shared" si="1"/>
        <v>0.2
(0-0.7)</v>
      </c>
    </row>
    <row r="61" spans="1:9" x14ac:dyDescent="0.25">
      <c r="A61">
        <v>20000</v>
      </c>
      <c r="B61">
        <v>2019</v>
      </c>
      <c r="C61" t="s">
        <v>38</v>
      </c>
      <c r="D61">
        <v>4</v>
      </c>
      <c r="E61">
        <v>0.37700282750000003</v>
      </c>
      <c r="F61">
        <v>0.99267928159999996</v>
      </c>
      <c r="G61">
        <v>1.9853585600000001E-2</v>
      </c>
      <c r="H61">
        <v>1.9655049776</v>
      </c>
      <c r="I61" t="str">
        <f t="shared" si="1"/>
        <v>1
(0-2)</v>
      </c>
    </row>
    <row r="62" spans="1:9" x14ac:dyDescent="0.25">
      <c r="A62">
        <v>20000</v>
      </c>
      <c r="B62">
        <v>2019</v>
      </c>
      <c r="C62" t="s">
        <v>39</v>
      </c>
      <c r="D62">
        <v>15</v>
      </c>
      <c r="E62">
        <v>1.4137606032000001</v>
      </c>
      <c r="F62">
        <v>4.0056307106000002</v>
      </c>
      <c r="G62">
        <v>1.9785018822</v>
      </c>
      <c r="H62">
        <v>6.0327595388999997</v>
      </c>
      <c r="I62" t="str">
        <f t="shared" si="1"/>
        <v>4
(2-6)</v>
      </c>
    </row>
    <row r="63" spans="1:9" x14ac:dyDescent="0.25">
      <c r="A63">
        <v>20000</v>
      </c>
      <c r="B63">
        <v>2019</v>
      </c>
      <c r="C63" t="s">
        <v>40</v>
      </c>
      <c r="D63">
        <v>28</v>
      </c>
      <c r="E63">
        <v>2.6390197926000001</v>
      </c>
      <c r="F63">
        <v>10.105689061</v>
      </c>
      <c r="G63">
        <v>6.3624894496</v>
      </c>
      <c r="H63">
        <v>13.848888672999999</v>
      </c>
      <c r="I63" t="str">
        <f t="shared" si="1"/>
        <v>10.1
(6.4-13.8)</v>
      </c>
    </row>
    <row r="64" spans="1:9" x14ac:dyDescent="0.25">
      <c r="A64">
        <v>20000</v>
      </c>
      <c r="B64">
        <v>2019</v>
      </c>
      <c r="C64" t="s">
        <v>41</v>
      </c>
      <c r="D64">
        <v>12</v>
      </c>
      <c r="E64">
        <v>1.1310084826</v>
      </c>
      <c r="F64">
        <v>8.7751334095000004</v>
      </c>
      <c r="G64">
        <v>3.8101342860999998</v>
      </c>
      <c r="H64">
        <v>13.740132533000001</v>
      </c>
      <c r="I64" t="str">
        <f t="shared" si="1"/>
        <v>8.8
(3.8-13.7)</v>
      </c>
    </row>
    <row r="65" spans="1:9" x14ac:dyDescent="0.25">
      <c r="A65">
        <v>20000</v>
      </c>
      <c r="B65">
        <v>2019</v>
      </c>
      <c r="C65" t="s">
        <v>42</v>
      </c>
      <c r="D65">
        <v>14</v>
      </c>
      <c r="E65">
        <v>1.3195098963</v>
      </c>
      <c r="F65">
        <v>34.223656916000003</v>
      </c>
      <c r="G65">
        <v>16.296209097999999</v>
      </c>
      <c r="H65">
        <v>52.151104734</v>
      </c>
      <c r="I65" t="str">
        <f t="shared" si="1"/>
        <v>34.2
(16.3-52.2)</v>
      </c>
    </row>
    <row r="66" spans="1:9" x14ac:dyDescent="0.25">
      <c r="A66">
        <v>20000</v>
      </c>
      <c r="B66">
        <v>2020</v>
      </c>
      <c r="C66" t="s">
        <v>37</v>
      </c>
      <c r="D66">
        <v>4</v>
      </c>
      <c r="E66">
        <v>0.37700282750000003</v>
      </c>
      <c r="F66">
        <v>0.94780145709999997</v>
      </c>
      <c r="G66">
        <v>1.8956029100000001E-2</v>
      </c>
      <c r="H66">
        <v>1.8766468851</v>
      </c>
      <c r="I66" t="str">
        <f t="shared" ref="I66:I97" si="2">_xlfn.CONCAT(ROUND(F66,1),_xlfn.UNICHAR(10),"(",ROUND(G66,1),"-",ROUND(H66,1),")")</f>
        <v>0.9
(0-1.9)</v>
      </c>
    </row>
    <row r="67" spans="1:9" x14ac:dyDescent="0.25">
      <c r="A67">
        <v>20000</v>
      </c>
      <c r="B67">
        <v>2020</v>
      </c>
      <c r="C67" t="s">
        <v>38</v>
      </c>
      <c r="D67">
        <v>7</v>
      </c>
      <c r="E67">
        <v>0.65975494820000002</v>
      </c>
      <c r="F67">
        <v>1.7209458529999999</v>
      </c>
      <c r="G67">
        <v>0.44605132390000002</v>
      </c>
      <c r="H67">
        <v>2.9958403820999999</v>
      </c>
      <c r="I67" t="str">
        <f t="shared" si="2"/>
        <v>1.7
(0.4-3)</v>
      </c>
    </row>
    <row r="68" spans="1:9" x14ac:dyDescent="0.25">
      <c r="A68">
        <v>20000</v>
      </c>
      <c r="B68">
        <v>2020</v>
      </c>
      <c r="C68" t="s">
        <v>39</v>
      </c>
      <c r="D68">
        <v>23</v>
      </c>
      <c r="E68">
        <v>2.1677662581999999</v>
      </c>
      <c r="F68">
        <v>6.0531866358000004</v>
      </c>
      <c r="G68">
        <v>3.5793203732999999</v>
      </c>
      <c r="H68">
        <v>8.5270528982999991</v>
      </c>
      <c r="I68" t="str">
        <f t="shared" si="2"/>
        <v>6.1
(3.6-8.5)</v>
      </c>
    </row>
    <row r="69" spans="1:9" x14ac:dyDescent="0.25">
      <c r="A69">
        <v>20000</v>
      </c>
      <c r="B69">
        <v>2020</v>
      </c>
      <c r="C69" t="s">
        <v>40</v>
      </c>
      <c r="D69">
        <v>35</v>
      </c>
      <c r="E69">
        <v>3.2987747407999999</v>
      </c>
      <c r="F69">
        <v>12.227920552</v>
      </c>
      <c r="G69">
        <v>8.1768047524000007</v>
      </c>
      <c r="H69">
        <v>16.279036351999999</v>
      </c>
      <c r="I69" t="str">
        <f t="shared" si="2"/>
        <v>12.2
(8.2-16.3)</v>
      </c>
    </row>
    <row r="70" spans="1:9" x14ac:dyDescent="0.25">
      <c r="A70">
        <v>20000</v>
      </c>
      <c r="B70">
        <v>2020</v>
      </c>
      <c r="C70" t="s">
        <v>41</v>
      </c>
      <c r="D70">
        <v>21</v>
      </c>
      <c r="E70">
        <v>1.9792648445000001</v>
      </c>
      <c r="F70">
        <v>14.829318808</v>
      </c>
      <c r="G70">
        <v>8.4867143868999992</v>
      </c>
      <c r="H70">
        <v>21.171923230000001</v>
      </c>
      <c r="I70" t="str">
        <f t="shared" si="2"/>
        <v>14.8
(8.5-21.2)</v>
      </c>
    </row>
    <row r="71" spans="1:9" x14ac:dyDescent="0.25">
      <c r="A71">
        <v>20000</v>
      </c>
      <c r="B71">
        <v>2020</v>
      </c>
      <c r="C71" t="s">
        <v>42</v>
      </c>
      <c r="D71">
        <v>13</v>
      </c>
      <c r="E71">
        <v>1.2252591894</v>
      </c>
      <c r="F71">
        <v>30.669995192999998</v>
      </c>
      <c r="G71">
        <v>13.997595887999999</v>
      </c>
      <c r="H71">
        <v>47.342394497999997</v>
      </c>
      <c r="I71" t="str">
        <f t="shared" si="2"/>
        <v>30.7
(14-47.3)</v>
      </c>
    </row>
    <row r="72" spans="1:9" x14ac:dyDescent="0.25">
      <c r="A72">
        <v>20000</v>
      </c>
      <c r="B72">
        <v>2021</v>
      </c>
      <c r="C72" t="s">
        <v>37</v>
      </c>
      <c r="D72">
        <v>3</v>
      </c>
      <c r="E72">
        <v>0.28275212059999999</v>
      </c>
      <c r="F72">
        <v>0.70971272490000004</v>
      </c>
      <c r="G72">
        <v>0</v>
      </c>
      <c r="H72">
        <v>1.5128282771999999</v>
      </c>
      <c r="I72" t="str">
        <f t="shared" si="2"/>
        <v>0.7
(0-1.5)</v>
      </c>
    </row>
    <row r="73" spans="1:9" x14ac:dyDescent="0.25">
      <c r="A73">
        <v>20000</v>
      </c>
      <c r="B73">
        <v>2021</v>
      </c>
      <c r="C73" t="s">
        <v>38</v>
      </c>
      <c r="D73">
        <v>9</v>
      </c>
      <c r="E73">
        <v>0.84825636189999998</v>
      </c>
      <c r="F73">
        <v>2.2153314335999998</v>
      </c>
      <c r="G73">
        <v>0.76798156360000003</v>
      </c>
      <c r="H73">
        <v>3.6626813034999999</v>
      </c>
      <c r="I73" t="str">
        <f t="shared" si="2"/>
        <v>2.2
(0.8-3.7)</v>
      </c>
    </row>
    <row r="74" spans="1:9" x14ac:dyDescent="0.25">
      <c r="A74">
        <v>20000</v>
      </c>
      <c r="B74">
        <v>2021</v>
      </c>
      <c r="C74" t="s">
        <v>39</v>
      </c>
      <c r="D74">
        <v>29</v>
      </c>
      <c r="E74">
        <v>2.7332704995000001</v>
      </c>
      <c r="F74">
        <v>7.6213468670999998</v>
      </c>
      <c r="G74">
        <v>4.8474596426999996</v>
      </c>
      <c r="H74">
        <v>10.395234091000001</v>
      </c>
      <c r="I74" t="str">
        <f t="shared" si="2"/>
        <v>7.6
(4.8-10.4)</v>
      </c>
    </row>
    <row r="75" spans="1:9" x14ac:dyDescent="0.25">
      <c r="A75">
        <v>20000</v>
      </c>
      <c r="B75">
        <v>2021</v>
      </c>
      <c r="C75" t="s">
        <v>40</v>
      </c>
      <c r="D75">
        <v>32</v>
      </c>
      <c r="E75">
        <v>3.0160226201999998</v>
      </c>
      <c r="F75">
        <v>10.864266552</v>
      </c>
      <c r="G75">
        <v>7.0999902413999996</v>
      </c>
      <c r="H75">
        <v>14.628542862</v>
      </c>
      <c r="I75" t="str">
        <f t="shared" si="2"/>
        <v>10.9
(7.1-14.6)</v>
      </c>
    </row>
    <row r="76" spans="1:9" x14ac:dyDescent="0.25">
      <c r="A76">
        <v>20000</v>
      </c>
      <c r="B76">
        <v>2021</v>
      </c>
      <c r="C76" t="s">
        <v>41</v>
      </c>
      <c r="D76">
        <v>36</v>
      </c>
      <c r="E76">
        <v>3.3930254476999999</v>
      </c>
      <c r="F76">
        <v>24.628600228</v>
      </c>
      <c r="G76">
        <v>16.583257487000001</v>
      </c>
      <c r="H76">
        <v>32.673942969999999</v>
      </c>
      <c r="I76" t="str">
        <f t="shared" si="2"/>
        <v>24.6
(16.6-32.7)</v>
      </c>
    </row>
    <row r="77" spans="1:9" x14ac:dyDescent="0.25">
      <c r="A77">
        <v>20000</v>
      </c>
      <c r="B77">
        <v>2021</v>
      </c>
      <c r="C77" t="s">
        <v>42</v>
      </c>
      <c r="D77">
        <v>11</v>
      </c>
      <c r="E77">
        <v>1.0367577756999999</v>
      </c>
      <c r="F77">
        <v>24.597054111999999</v>
      </c>
      <c r="G77">
        <v>10.06112403</v>
      </c>
      <c r="H77">
        <v>39.132984194000002</v>
      </c>
      <c r="I77" t="str">
        <f t="shared" si="2"/>
        <v>24.6
(10.1-39.1)</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8882C-488F-401E-AE97-D4A3EEA033DC}">
  <dimension ref="A1:H37"/>
  <sheetViews>
    <sheetView workbookViewId="0">
      <selection activeCell="D26" sqref="D26"/>
    </sheetView>
  </sheetViews>
  <sheetFormatPr defaultRowHeight="15" x14ac:dyDescent="0.25"/>
  <cols>
    <col min="1" max="1" width="13.140625" style="30" bestFit="1" customWidth="1"/>
    <col min="2" max="8" width="20" style="30" customWidth="1"/>
    <col min="9" max="9" width="11.28515625" bestFit="1" customWidth="1"/>
  </cols>
  <sheetData>
    <row r="1" spans="1:8" ht="21" x14ac:dyDescent="0.35">
      <c r="A1" s="104" t="s">
        <v>86</v>
      </c>
      <c r="B1" s="104"/>
      <c r="C1" s="104"/>
      <c r="D1" s="104"/>
      <c r="E1" s="104"/>
      <c r="F1" s="104"/>
      <c r="G1" s="104"/>
      <c r="H1" s="104"/>
    </row>
    <row r="2" spans="1:8" ht="18.75" x14ac:dyDescent="0.3">
      <c r="A2" s="95" t="s">
        <v>24</v>
      </c>
      <c r="B2" s="95"/>
      <c r="C2" s="95"/>
      <c r="D2" s="95"/>
      <c r="E2" s="95"/>
      <c r="F2" s="95"/>
      <c r="G2" s="95"/>
      <c r="H2" s="95"/>
    </row>
    <row r="3" spans="1:8" ht="18.75" x14ac:dyDescent="0.25">
      <c r="A3" s="101" t="s">
        <v>26</v>
      </c>
      <c r="B3" s="102"/>
      <c r="C3" s="102"/>
      <c r="D3" s="102"/>
      <c r="E3" s="102"/>
      <c r="F3" s="102"/>
      <c r="G3" s="102"/>
      <c r="H3" s="103"/>
    </row>
    <row r="4" spans="1:8" ht="30" hidden="1" x14ac:dyDescent="0.25">
      <c r="A4" s="83" t="s">
        <v>82</v>
      </c>
      <c r="B4" s="83" t="s">
        <v>46</v>
      </c>
      <c r="H4" s="53"/>
    </row>
    <row r="5" spans="1:8" ht="48.75" customHeight="1" x14ac:dyDescent="0.25">
      <c r="A5" s="62" t="s">
        <v>52</v>
      </c>
      <c r="B5" s="42" t="s">
        <v>66</v>
      </c>
      <c r="C5" s="60" t="s">
        <v>64</v>
      </c>
      <c r="D5" s="60" t="s">
        <v>65</v>
      </c>
      <c r="E5" s="60" t="s">
        <v>63</v>
      </c>
      <c r="F5" s="60" t="s">
        <v>67</v>
      </c>
      <c r="G5" s="60" t="s">
        <v>62</v>
      </c>
      <c r="H5" s="43" t="s">
        <v>44</v>
      </c>
    </row>
    <row r="6" spans="1:8" ht="30" x14ac:dyDescent="0.25">
      <c r="A6" s="34">
        <v>2010</v>
      </c>
      <c r="B6" s="115" t="s">
        <v>115</v>
      </c>
      <c r="C6" s="111" t="s">
        <v>113</v>
      </c>
      <c r="D6" s="111" t="s">
        <v>114</v>
      </c>
      <c r="E6" s="111" t="s">
        <v>112</v>
      </c>
      <c r="F6" s="111" t="s">
        <v>47</v>
      </c>
      <c r="G6" s="111" t="s">
        <v>111</v>
      </c>
      <c r="H6" s="112" t="s">
        <v>47</v>
      </c>
    </row>
    <row r="7" spans="1:8" ht="30" x14ac:dyDescent="0.25">
      <c r="A7" s="34">
        <v>2011</v>
      </c>
      <c r="B7" s="115" t="s">
        <v>120</v>
      </c>
      <c r="C7" s="111" t="s">
        <v>118</v>
      </c>
      <c r="D7" s="111" t="s">
        <v>119</v>
      </c>
      <c r="E7" s="111" t="s">
        <v>117</v>
      </c>
      <c r="F7" s="111" t="s">
        <v>47</v>
      </c>
      <c r="G7" s="111" t="s">
        <v>116</v>
      </c>
      <c r="H7" s="112" t="s">
        <v>47</v>
      </c>
    </row>
    <row r="8" spans="1:8" ht="30" x14ac:dyDescent="0.25">
      <c r="A8" s="34">
        <v>2012</v>
      </c>
      <c r="B8" s="115" t="s">
        <v>124</v>
      </c>
      <c r="C8" s="111" t="s">
        <v>122</v>
      </c>
      <c r="D8" s="111" t="s">
        <v>123</v>
      </c>
      <c r="E8" s="111" t="s">
        <v>121</v>
      </c>
      <c r="F8" s="111" t="s">
        <v>125</v>
      </c>
      <c r="G8" s="111" t="s">
        <v>111</v>
      </c>
      <c r="H8" s="112" t="s">
        <v>125</v>
      </c>
    </row>
    <row r="9" spans="1:8" ht="30" x14ac:dyDescent="0.25">
      <c r="A9" s="34">
        <v>2013</v>
      </c>
      <c r="B9" s="115" t="s">
        <v>130</v>
      </c>
      <c r="C9" s="111" t="s">
        <v>128</v>
      </c>
      <c r="D9" s="111" t="s">
        <v>129</v>
      </c>
      <c r="E9" s="111" t="s">
        <v>127</v>
      </c>
      <c r="F9" s="111" t="s">
        <v>125</v>
      </c>
      <c r="G9" s="111" t="s">
        <v>126</v>
      </c>
      <c r="H9" s="112" t="s">
        <v>125</v>
      </c>
    </row>
    <row r="10" spans="1:8" ht="30" x14ac:dyDescent="0.25">
      <c r="A10" s="34">
        <v>2014</v>
      </c>
      <c r="B10" s="115" t="s">
        <v>135</v>
      </c>
      <c r="C10" s="111" t="s">
        <v>133</v>
      </c>
      <c r="D10" s="111" t="s">
        <v>134</v>
      </c>
      <c r="E10" s="111" t="s">
        <v>132</v>
      </c>
      <c r="F10" s="111" t="s">
        <v>47</v>
      </c>
      <c r="G10" s="111" t="s">
        <v>131</v>
      </c>
      <c r="H10" s="112" t="s">
        <v>47</v>
      </c>
    </row>
    <row r="11" spans="1:8" ht="30" x14ac:dyDescent="0.25">
      <c r="A11" s="34">
        <v>2015</v>
      </c>
      <c r="B11" s="115" t="s">
        <v>140</v>
      </c>
      <c r="C11" s="111" t="s">
        <v>138</v>
      </c>
      <c r="D11" s="111" t="s">
        <v>139</v>
      </c>
      <c r="E11" s="111" t="s">
        <v>137</v>
      </c>
      <c r="F11" s="111" t="s">
        <v>125</v>
      </c>
      <c r="G11" s="111" t="s">
        <v>136</v>
      </c>
      <c r="H11" s="112" t="s">
        <v>125</v>
      </c>
    </row>
    <row r="12" spans="1:8" ht="30" x14ac:dyDescent="0.25">
      <c r="A12" s="34">
        <v>2016</v>
      </c>
      <c r="B12" s="115" t="s">
        <v>145</v>
      </c>
      <c r="C12" s="111" t="s">
        <v>143</v>
      </c>
      <c r="D12" s="111" t="s">
        <v>144</v>
      </c>
      <c r="E12" s="111" t="s">
        <v>142</v>
      </c>
      <c r="F12" s="111" t="s">
        <v>125</v>
      </c>
      <c r="G12" s="111" t="s">
        <v>141</v>
      </c>
      <c r="H12" s="112" t="s">
        <v>47</v>
      </c>
    </row>
    <row r="13" spans="1:8" ht="30" x14ac:dyDescent="0.25">
      <c r="A13" s="34">
        <v>2017</v>
      </c>
      <c r="B13" s="115" t="s">
        <v>150</v>
      </c>
      <c r="C13" s="111" t="s">
        <v>148</v>
      </c>
      <c r="D13" s="111" t="s">
        <v>149</v>
      </c>
      <c r="E13" s="111" t="s">
        <v>147</v>
      </c>
      <c r="F13" s="111" t="s">
        <v>47</v>
      </c>
      <c r="G13" s="111" t="s">
        <v>146</v>
      </c>
      <c r="H13" s="112" t="s">
        <v>125</v>
      </c>
    </row>
    <row r="14" spans="1:8" ht="30" x14ac:dyDescent="0.25">
      <c r="A14" s="34">
        <v>2018</v>
      </c>
      <c r="B14" s="115" t="s">
        <v>155</v>
      </c>
      <c r="C14" s="111" t="s">
        <v>153</v>
      </c>
      <c r="D14" s="111" t="s">
        <v>154</v>
      </c>
      <c r="E14" s="111" t="s">
        <v>152</v>
      </c>
      <c r="F14" s="111" t="s">
        <v>47</v>
      </c>
      <c r="G14" s="111" t="s">
        <v>151</v>
      </c>
      <c r="H14" s="112" t="s">
        <v>125</v>
      </c>
    </row>
    <row r="15" spans="1:8" ht="30" x14ac:dyDescent="0.25">
      <c r="A15" s="34">
        <v>2019</v>
      </c>
      <c r="B15" s="115" t="s">
        <v>159</v>
      </c>
      <c r="C15" s="111" t="s">
        <v>157</v>
      </c>
      <c r="D15" s="111" t="s">
        <v>158</v>
      </c>
      <c r="E15" s="111" t="s">
        <v>156</v>
      </c>
      <c r="F15" s="111" t="s">
        <v>125</v>
      </c>
      <c r="G15" s="111" t="s">
        <v>131</v>
      </c>
      <c r="H15" s="112" t="s">
        <v>125</v>
      </c>
    </row>
    <row r="16" spans="1:8" ht="30" x14ac:dyDescent="0.25">
      <c r="A16" s="34">
        <v>2020</v>
      </c>
      <c r="B16" s="115" t="s">
        <v>164</v>
      </c>
      <c r="C16" s="111" t="s">
        <v>162</v>
      </c>
      <c r="D16" s="111" t="s">
        <v>163</v>
      </c>
      <c r="E16" s="111" t="s">
        <v>161</v>
      </c>
      <c r="F16" s="111" t="s">
        <v>125</v>
      </c>
      <c r="G16" s="111" t="s">
        <v>160</v>
      </c>
      <c r="H16" s="112" t="s">
        <v>125</v>
      </c>
    </row>
    <row r="17" spans="1:8" ht="30" x14ac:dyDescent="0.25">
      <c r="A17" s="37">
        <v>2021</v>
      </c>
      <c r="B17" s="116" t="s">
        <v>169</v>
      </c>
      <c r="C17" s="113" t="s">
        <v>167</v>
      </c>
      <c r="D17" s="113" t="s">
        <v>168</v>
      </c>
      <c r="E17" s="113" t="s">
        <v>166</v>
      </c>
      <c r="F17" s="113" t="s">
        <v>47</v>
      </c>
      <c r="G17" s="113" t="s">
        <v>165</v>
      </c>
      <c r="H17" s="114" t="s">
        <v>125</v>
      </c>
    </row>
    <row r="18" spans="1:8" x14ac:dyDescent="0.25">
      <c r="A18" s="34"/>
    </row>
    <row r="19" spans="1:8" ht="15" customHeight="1" x14ac:dyDescent="0.25">
      <c r="A19" s="101" t="s">
        <v>27</v>
      </c>
      <c r="B19" s="102"/>
      <c r="C19" s="102"/>
      <c r="D19" s="102"/>
      <c r="E19" s="102"/>
      <c r="F19" s="102"/>
      <c r="G19" s="102"/>
      <c r="H19" s="103"/>
    </row>
    <row r="20" spans="1:8" hidden="1" x14ac:dyDescent="0.25">
      <c r="A20" s="73" t="s">
        <v>83</v>
      </c>
      <c r="B20" s="73" t="s">
        <v>46</v>
      </c>
      <c r="C20"/>
      <c r="D20"/>
      <c r="E20"/>
      <c r="F20"/>
      <c r="G20"/>
      <c r="H20" s="86"/>
    </row>
    <row r="21" spans="1:8" ht="48.75" customHeight="1" x14ac:dyDescent="0.25">
      <c r="A21" s="117" t="s">
        <v>52</v>
      </c>
      <c r="B21" s="60" t="s">
        <v>66</v>
      </c>
      <c r="C21" s="60" t="s">
        <v>64</v>
      </c>
      <c r="D21" s="60" t="s">
        <v>65</v>
      </c>
      <c r="E21" s="60" t="s">
        <v>63</v>
      </c>
      <c r="F21" s="60" t="s">
        <v>67</v>
      </c>
      <c r="G21" s="60" t="s">
        <v>62</v>
      </c>
      <c r="H21" s="43" t="s">
        <v>44</v>
      </c>
    </row>
    <row r="22" spans="1:8" ht="30" x14ac:dyDescent="0.25">
      <c r="A22" s="82">
        <v>2010</v>
      </c>
      <c r="B22" s="111" t="s">
        <v>185</v>
      </c>
      <c r="C22" s="111" t="s">
        <v>47</v>
      </c>
      <c r="D22" s="111" t="s">
        <v>481</v>
      </c>
      <c r="E22" s="111" t="s">
        <v>482</v>
      </c>
      <c r="F22" s="111" t="s">
        <v>47</v>
      </c>
      <c r="G22" s="111" t="s">
        <v>483</v>
      </c>
      <c r="H22" s="112" t="s">
        <v>47</v>
      </c>
    </row>
    <row r="23" spans="1:8" ht="30" x14ac:dyDescent="0.25">
      <c r="A23" s="82">
        <v>2011</v>
      </c>
      <c r="B23" s="111" t="s">
        <v>484</v>
      </c>
      <c r="C23" s="111" t="s">
        <v>47</v>
      </c>
      <c r="D23" s="111" t="s">
        <v>485</v>
      </c>
      <c r="E23" s="111" t="s">
        <v>486</v>
      </c>
      <c r="F23" s="111" t="s">
        <v>47</v>
      </c>
      <c r="G23" s="111" t="s">
        <v>438</v>
      </c>
      <c r="H23" s="112" t="s">
        <v>47</v>
      </c>
    </row>
    <row r="24" spans="1:8" ht="30" x14ac:dyDescent="0.25">
      <c r="A24" s="82">
        <v>2012</v>
      </c>
      <c r="B24" s="111" t="s">
        <v>220</v>
      </c>
      <c r="C24" s="111" t="s">
        <v>487</v>
      </c>
      <c r="D24" s="111" t="s">
        <v>488</v>
      </c>
      <c r="E24" s="111" t="s">
        <v>489</v>
      </c>
      <c r="F24" s="111" t="s">
        <v>47</v>
      </c>
      <c r="G24" s="111" t="s">
        <v>490</v>
      </c>
      <c r="H24" s="112" t="s">
        <v>47</v>
      </c>
    </row>
    <row r="25" spans="1:8" ht="30" x14ac:dyDescent="0.25">
      <c r="A25" s="82">
        <v>2013</v>
      </c>
      <c r="B25" s="111" t="s">
        <v>491</v>
      </c>
      <c r="C25" s="111" t="s">
        <v>47</v>
      </c>
      <c r="D25" s="111" t="s">
        <v>492</v>
      </c>
      <c r="E25" s="111" t="s">
        <v>493</v>
      </c>
      <c r="F25" s="111" t="s">
        <v>47</v>
      </c>
      <c r="G25" s="111" t="s">
        <v>471</v>
      </c>
      <c r="H25" s="112" t="s">
        <v>47</v>
      </c>
    </row>
    <row r="26" spans="1:8" ht="30" x14ac:dyDescent="0.25">
      <c r="A26" s="82">
        <v>2014</v>
      </c>
      <c r="B26" s="111" t="s">
        <v>451</v>
      </c>
      <c r="C26" s="111" t="s">
        <v>133</v>
      </c>
      <c r="D26" s="111" t="s">
        <v>442</v>
      </c>
      <c r="E26" s="111" t="s">
        <v>494</v>
      </c>
      <c r="F26" s="111" t="s">
        <v>47</v>
      </c>
      <c r="G26" s="111" t="s">
        <v>460</v>
      </c>
      <c r="H26" s="112" t="s">
        <v>125</v>
      </c>
    </row>
    <row r="27" spans="1:8" ht="30" x14ac:dyDescent="0.25">
      <c r="A27" s="82">
        <v>2015</v>
      </c>
      <c r="B27" s="111" t="s">
        <v>495</v>
      </c>
      <c r="C27" s="111" t="s">
        <v>496</v>
      </c>
      <c r="D27" s="111" t="s">
        <v>497</v>
      </c>
      <c r="E27" s="111" t="s">
        <v>498</v>
      </c>
      <c r="F27" s="111" t="s">
        <v>47</v>
      </c>
      <c r="G27" s="111" t="s">
        <v>499</v>
      </c>
      <c r="H27" s="112" t="s">
        <v>125</v>
      </c>
    </row>
    <row r="28" spans="1:8" ht="30" x14ac:dyDescent="0.25">
      <c r="A28" s="82">
        <v>2016</v>
      </c>
      <c r="B28" s="111" t="s">
        <v>397</v>
      </c>
      <c r="C28" s="111" t="s">
        <v>47</v>
      </c>
      <c r="D28" s="111" t="s">
        <v>500</v>
      </c>
      <c r="E28" s="111" t="s">
        <v>501</v>
      </c>
      <c r="F28" s="111" t="s">
        <v>125</v>
      </c>
      <c r="G28" s="111" t="s">
        <v>460</v>
      </c>
      <c r="H28" s="112" t="s">
        <v>125</v>
      </c>
    </row>
    <row r="29" spans="1:8" ht="30" x14ac:dyDescent="0.25">
      <c r="A29" s="82">
        <v>2017</v>
      </c>
      <c r="B29" s="111" t="s">
        <v>502</v>
      </c>
      <c r="C29" s="111" t="s">
        <v>47</v>
      </c>
      <c r="D29" s="111" t="s">
        <v>503</v>
      </c>
      <c r="E29" s="111" t="s">
        <v>498</v>
      </c>
      <c r="F29" s="111" t="s">
        <v>47</v>
      </c>
      <c r="G29" s="111" t="s">
        <v>504</v>
      </c>
      <c r="H29" s="112" t="s">
        <v>125</v>
      </c>
    </row>
    <row r="30" spans="1:8" ht="30" x14ac:dyDescent="0.25">
      <c r="A30" s="82">
        <v>2018</v>
      </c>
      <c r="B30" s="111" t="s">
        <v>505</v>
      </c>
      <c r="C30" s="111" t="s">
        <v>466</v>
      </c>
      <c r="D30" s="111" t="s">
        <v>506</v>
      </c>
      <c r="E30" s="111" t="s">
        <v>442</v>
      </c>
      <c r="F30" s="111" t="s">
        <v>47</v>
      </c>
      <c r="G30" s="111" t="s">
        <v>460</v>
      </c>
      <c r="H30" s="112" t="s">
        <v>47</v>
      </c>
    </row>
    <row r="31" spans="1:8" ht="30" x14ac:dyDescent="0.25">
      <c r="A31" s="82">
        <v>2019</v>
      </c>
      <c r="B31" s="111" t="s">
        <v>507</v>
      </c>
      <c r="C31" s="111" t="s">
        <v>508</v>
      </c>
      <c r="D31" s="111" t="s">
        <v>509</v>
      </c>
      <c r="E31" s="111" t="s">
        <v>510</v>
      </c>
      <c r="F31" s="111" t="s">
        <v>47</v>
      </c>
      <c r="G31" s="111" t="s">
        <v>511</v>
      </c>
      <c r="H31" s="112" t="s">
        <v>125</v>
      </c>
    </row>
    <row r="32" spans="1:8" ht="30" x14ac:dyDescent="0.25">
      <c r="A32" s="82">
        <v>2020</v>
      </c>
      <c r="B32" s="111" t="s">
        <v>512</v>
      </c>
      <c r="C32" s="111" t="s">
        <v>513</v>
      </c>
      <c r="D32" s="111" t="s">
        <v>514</v>
      </c>
      <c r="E32" s="111" t="s">
        <v>515</v>
      </c>
      <c r="F32" s="111" t="s">
        <v>47</v>
      </c>
      <c r="G32" s="111" t="s">
        <v>516</v>
      </c>
      <c r="H32" s="112" t="s">
        <v>47</v>
      </c>
    </row>
    <row r="33" spans="1:8" ht="30" x14ac:dyDescent="0.25">
      <c r="A33" s="85">
        <v>2021</v>
      </c>
      <c r="B33" s="113" t="s">
        <v>517</v>
      </c>
      <c r="C33" s="113" t="s">
        <v>474</v>
      </c>
      <c r="D33" s="113" t="s">
        <v>518</v>
      </c>
      <c r="E33" s="113" t="s">
        <v>519</v>
      </c>
      <c r="F33" s="113" t="s">
        <v>47</v>
      </c>
      <c r="G33" s="113" t="s">
        <v>520</v>
      </c>
      <c r="H33" s="114" t="s">
        <v>47</v>
      </c>
    </row>
    <row r="34" spans="1:8" ht="15" customHeight="1" x14ac:dyDescent="0.25">
      <c r="A34" s="107" t="s">
        <v>88</v>
      </c>
      <c r="B34" s="107"/>
      <c r="C34" s="107"/>
      <c r="D34" s="107"/>
      <c r="E34" s="107"/>
      <c r="F34" s="107"/>
      <c r="G34" s="107"/>
      <c r="H34" s="107"/>
    </row>
    <row r="35" spans="1:8" x14ac:dyDescent="0.25">
      <c r="A35" s="108"/>
      <c r="B35" s="108"/>
      <c r="C35" s="108"/>
      <c r="D35" s="108"/>
      <c r="E35" s="108"/>
      <c r="F35" s="108"/>
      <c r="G35" s="108"/>
      <c r="H35" s="108"/>
    </row>
    <row r="36" spans="1:8" x14ac:dyDescent="0.25">
      <c r="A36" s="108"/>
      <c r="B36" s="108"/>
      <c r="C36" s="108"/>
      <c r="D36" s="108"/>
      <c r="E36" s="108"/>
      <c r="F36" s="108"/>
      <c r="G36" s="108"/>
      <c r="H36" s="108"/>
    </row>
    <row r="37" spans="1:8" x14ac:dyDescent="0.25">
      <c r="A37" s="108"/>
      <c r="B37" s="108"/>
      <c r="C37" s="108"/>
      <c r="D37" s="108"/>
      <c r="E37" s="108"/>
      <c r="F37" s="108"/>
      <c r="G37" s="108"/>
      <c r="H37" s="108"/>
    </row>
  </sheetData>
  <mergeCells count="5">
    <mergeCell ref="A3:H3"/>
    <mergeCell ref="A19:H19"/>
    <mergeCell ref="A1:H1"/>
    <mergeCell ref="A2:H2"/>
    <mergeCell ref="A34:H3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C2579-EF33-4A0E-8F43-58B4D0E65E33}">
  <dimension ref="A1:G75"/>
  <sheetViews>
    <sheetView topLeftCell="A2" workbookViewId="0">
      <selection activeCell="H9" sqref="H9"/>
    </sheetView>
  </sheetViews>
  <sheetFormatPr defaultRowHeight="15" x14ac:dyDescent="0.25"/>
  <cols>
    <col min="1" max="1" width="11.140625" customWidth="1"/>
    <col min="2" max="2" width="12" customWidth="1"/>
    <col min="4" max="4" width="15.42578125" customWidth="1"/>
    <col min="5" max="5" width="14.7109375" customWidth="1"/>
    <col min="6" max="6" width="14.5703125" customWidth="1"/>
    <col min="7" max="7" width="10.5703125" customWidth="1"/>
  </cols>
  <sheetData>
    <row r="1" spans="1:7" x14ac:dyDescent="0.25">
      <c r="A1" t="s">
        <v>2</v>
      </c>
      <c r="B1" t="s">
        <v>61</v>
      </c>
      <c r="C1" t="s">
        <v>4</v>
      </c>
      <c r="D1" t="s">
        <v>6</v>
      </c>
      <c r="E1" t="s">
        <v>7</v>
      </c>
      <c r="F1" t="s">
        <v>8</v>
      </c>
      <c r="G1" t="s">
        <v>45</v>
      </c>
    </row>
    <row r="2" spans="1:7" ht="45" x14ac:dyDescent="0.25">
      <c r="A2">
        <v>2010</v>
      </c>
      <c r="B2" t="s">
        <v>62</v>
      </c>
      <c r="C2">
        <v>248</v>
      </c>
      <c r="D2">
        <v>12.12431769</v>
      </c>
      <c r="E2">
        <v>10.6153236</v>
      </c>
      <c r="F2">
        <v>13.633311770000001</v>
      </c>
      <c r="G2" s="35" t="s">
        <v>111</v>
      </c>
    </row>
    <row r="3" spans="1:7" ht="30" x14ac:dyDescent="0.25">
      <c r="A3">
        <v>2010</v>
      </c>
      <c r="B3" t="s">
        <v>63</v>
      </c>
      <c r="C3">
        <v>20</v>
      </c>
      <c r="D3">
        <v>10.67588173</v>
      </c>
      <c r="E3">
        <v>5.9969702649999999</v>
      </c>
      <c r="F3">
        <v>15.354793190000001</v>
      </c>
      <c r="G3" s="35" t="s">
        <v>112</v>
      </c>
    </row>
    <row r="4" spans="1:7" ht="30" x14ac:dyDescent="0.25">
      <c r="A4">
        <v>2010</v>
      </c>
      <c r="B4" t="s">
        <v>64</v>
      </c>
      <c r="C4">
        <v>2</v>
      </c>
      <c r="D4">
        <v>8.7069455050000002</v>
      </c>
      <c r="E4">
        <v>0</v>
      </c>
      <c r="F4">
        <v>20.774156319999999</v>
      </c>
      <c r="G4" s="35" t="s">
        <v>113</v>
      </c>
    </row>
    <row r="5" spans="1:7" ht="45" x14ac:dyDescent="0.25">
      <c r="A5">
        <v>2010</v>
      </c>
      <c r="B5" t="s">
        <v>65</v>
      </c>
      <c r="C5">
        <v>16</v>
      </c>
      <c r="D5">
        <v>7.5564498960000002</v>
      </c>
      <c r="E5">
        <v>3.853789447</v>
      </c>
      <c r="F5">
        <v>11.25911035</v>
      </c>
      <c r="G5" s="35" t="s">
        <v>114</v>
      </c>
    </row>
    <row r="6" spans="1:7" ht="30" x14ac:dyDescent="0.25">
      <c r="A6">
        <v>2010</v>
      </c>
      <c r="B6" t="s">
        <v>66</v>
      </c>
      <c r="C6">
        <v>10</v>
      </c>
      <c r="D6">
        <v>2.462422976</v>
      </c>
      <c r="E6">
        <v>0.93619740299999998</v>
      </c>
      <c r="F6">
        <v>3.9886485490000001</v>
      </c>
      <c r="G6" s="35" t="s">
        <v>115</v>
      </c>
    </row>
    <row r="7" spans="1:7" ht="45" x14ac:dyDescent="0.25">
      <c r="A7">
        <v>2011</v>
      </c>
      <c r="B7" t="s">
        <v>62</v>
      </c>
      <c r="C7">
        <v>290</v>
      </c>
      <c r="D7">
        <v>13.71929383</v>
      </c>
      <c r="E7">
        <v>12.14026947</v>
      </c>
      <c r="F7">
        <v>15.29831819</v>
      </c>
      <c r="G7" s="35" t="s">
        <v>116</v>
      </c>
    </row>
    <row r="8" spans="1:7" ht="30" x14ac:dyDescent="0.25">
      <c r="A8">
        <v>2011</v>
      </c>
      <c r="B8" t="s">
        <v>63</v>
      </c>
      <c r="C8">
        <v>9</v>
      </c>
      <c r="D8">
        <v>4.3150724110000001</v>
      </c>
      <c r="E8">
        <v>1.495891769</v>
      </c>
      <c r="F8">
        <v>7.134253052</v>
      </c>
      <c r="G8" s="35" t="s">
        <v>117</v>
      </c>
    </row>
    <row r="9" spans="1:7" ht="45" x14ac:dyDescent="0.25">
      <c r="A9">
        <v>2011</v>
      </c>
      <c r="B9" t="s">
        <v>64</v>
      </c>
      <c r="C9">
        <v>4</v>
      </c>
      <c r="D9">
        <v>13.350245259999999</v>
      </c>
      <c r="E9">
        <v>0.26700490500000001</v>
      </c>
      <c r="F9">
        <v>26.433485610000002</v>
      </c>
      <c r="G9" s="35" t="s">
        <v>118</v>
      </c>
    </row>
    <row r="10" spans="1:7" ht="45" x14ac:dyDescent="0.25">
      <c r="A10">
        <v>2011</v>
      </c>
      <c r="B10" t="s">
        <v>65</v>
      </c>
      <c r="C10">
        <v>20</v>
      </c>
      <c r="D10">
        <v>8.609897728</v>
      </c>
      <c r="E10">
        <v>4.8364436739999999</v>
      </c>
      <c r="F10">
        <v>12.38335178</v>
      </c>
      <c r="G10" s="35" t="s">
        <v>119</v>
      </c>
    </row>
    <row r="11" spans="1:7" ht="30" x14ac:dyDescent="0.25">
      <c r="A11">
        <v>2011</v>
      </c>
      <c r="B11" t="s">
        <v>66</v>
      </c>
      <c r="C11">
        <v>10</v>
      </c>
      <c r="D11">
        <v>1.7568000290000001</v>
      </c>
      <c r="E11">
        <v>0.66792408999999997</v>
      </c>
      <c r="F11">
        <v>2.8456759680000001</v>
      </c>
      <c r="G11" s="35" t="s">
        <v>120</v>
      </c>
    </row>
    <row r="12" spans="1:7" ht="30" x14ac:dyDescent="0.25">
      <c r="A12">
        <v>2012</v>
      </c>
      <c r="B12" t="s">
        <v>62</v>
      </c>
      <c r="C12">
        <v>257</v>
      </c>
      <c r="D12">
        <v>12.08031868</v>
      </c>
      <c r="E12">
        <v>10.603361509999999</v>
      </c>
      <c r="F12">
        <v>13.55727585</v>
      </c>
      <c r="G12" s="35" t="s">
        <v>111</v>
      </c>
    </row>
    <row r="13" spans="1:7" ht="30" x14ac:dyDescent="0.25">
      <c r="A13">
        <v>2012</v>
      </c>
      <c r="B13" t="s">
        <v>63</v>
      </c>
      <c r="C13">
        <v>14</v>
      </c>
      <c r="D13">
        <v>7.0685254459999998</v>
      </c>
      <c r="E13">
        <v>3.3658053830000001</v>
      </c>
      <c r="F13">
        <v>10.77124551</v>
      </c>
      <c r="G13" s="35" t="s">
        <v>121</v>
      </c>
    </row>
    <row r="14" spans="1:7" ht="30" x14ac:dyDescent="0.25">
      <c r="A14">
        <v>2012</v>
      </c>
      <c r="B14" t="s">
        <v>64</v>
      </c>
      <c r="C14">
        <v>3</v>
      </c>
      <c r="D14">
        <v>7.871242327</v>
      </c>
      <c r="E14">
        <v>0</v>
      </c>
      <c r="F14">
        <v>16.77839152</v>
      </c>
      <c r="G14" s="35" t="s">
        <v>122</v>
      </c>
    </row>
    <row r="15" spans="1:7" ht="30" x14ac:dyDescent="0.25">
      <c r="A15">
        <v>2012</v>
      </c>
      <c r="B15" t="s">
        <v>65</v>
      </c>
      <c r="C15">
        <v>15</v>
      </c>
      <c r="D15">
        <v>5.9751374940000002</v>
      </c>
      <c r="E15">
        <v>2.9513007149999999</v>
      </c>
      <c r="F15">
        <v>8.9989742740000001</v>
      </c>
      <c r="G15" s="35" t="s">
        <v>123</v>
      </c>
    </row>
    <row r="16" spans="1:7" ht="30" x14ac:dyDescent="0.25">
      <c r="A16">
        <v>2012</v>
      </c>
      <c r="B16" t="s">
        <v>66</v>
      </c>
      <c r="C16">
        <v>11</v>
      </c>
      <c r="D16">
        <v>2.704281511</v>
      </c>
      <c r="E16">
        <v>1.106153264</v>
      </c>
      <c r="F16">
        <v>4.3024097579999996</v>
      </c>
      <c r="G16" s="35" t="s">
        <v>124</v>
      </c>
    </row>
    <row r="17" spans="1:7" ht="30" x14ac:dyDescent="0.25">
      <c r="A17">
        <v>2012</v>
      </c>
      <c r="B17" t="s">
        <v>67</v>
      </c>
      <c r="C17">
        <v>1</v>
      </c>
      <c r="E17">
        <v>0</v>
      </c>
      <c r="G17" s="35" t="s">
        <v>125</v>
      </c>
    </row>
    <row r="18" spans="1:7" ht="30" x14ac:dyDescent="0.25">
      <c r="A18">
        <v>2012</v>
      </c>
      <c r="B18" t="s">
        <v>44</v>
      </c>
      <c r="C18">
        <v>1</v>
      </c>
      <c r="E18">
        <v>0</v>
      </c>
      <c r="G18" s="35" t="s">
        <v>125</v>
      </c>
    </row>
    <row r="19" spans="1:7" ht="30" x14ac:dyDescent="0.25">
      <c r="A19">
        <v>2013</v>
      </c>
      <c r="B19" t="s">
        <v>62</v>
      </c>
      <c r="C19">
        <v>281</v>
      </c>
      <c r="D19">
        <v>13.03285127</v>
      </c>
      <c r="E19">
        <v>11.50900081</v>
      </c>
      <c r="F19">
        <v>14.55670173</v>
      </c>
      <c r="G19" s="35" t="s">
        <v>126</v>
      </c>
    </row>
    <row r="20" spans="1:7" ht="30" x14ac:dyDescent="0.25">
      <c r="A20">
        <v>2013</v>
      </c>
      <c r="B20" t="s">
        <v>63</v>
      </c>
      <c r="C20">
        <v>16</v>
      </c>
      <c r="D20">
        <v>7.2632759120000001</v>
      </c>
      <c r="E20">
        <v>3.7042707149999998</v>
      </c>
      <c r="F20">
        <v>10.82228111</v>
      </c>
      <c r="G20" s="35" t="s">
        <v>127</v>
      </c>
    </row>
    <row r="21" spans="1:7" ht="30" x14ac:dyDescent="0.25">
      <c r="A21">
        <v>2013</v>
      </c>
      <c r="B21" t="s">
        <v>64</v>
      </c>
      <c r="C21">
        <v>5</v>
      </c>
      <c r="D21">
        <v>19.97324532</v>
      </c>
      <c r="E21">
        <v>2.4659238879999998</v>
      </c>
      <c r="F21">
        <v>37.480566760000002</v>
      </c>
      <c r="G21" s="35" t="s">
        <v>128</v>
      </c>
    </row>
    <row r="22" spans="1:7" ht="30" x14ac:dyDescent="0.25">
      <c r="A22">
        <v>2013</v>
      </c>
      <c r="B22" t="s">
        <v>65</v>
      </c>
      <c r="C22">
        <v>13</v>
      </c>
      <c r="D22">
        <v>4.7634924410000004</v>
      </c>
      <c r="E22">
        <v>2.174028453</v>
      </c>
      <c r="F22">
        <v>7.3529564279999997</v>
      </c>
      <c r="G22" s="35" t="s">
        <v>129</v>
      </c>
    </row>
    <row r="23" spans="1:7" ht="30" x14ac:dyDescent="0.25">
      <c r="A23">
        <v>2013</v>
      </c>
      <c r="B23" t="s">
        <v>66</v>
      </c>
      <c r="C23">
        <v>14</v>
      </c>
      <c r="D23">
        <v>3.2145222179999999</v>
      </c>
      <c r="E23">
        <v>1.530652506</v>
      </c>
      <c r="F23">
        <v>4.8983919299999998</v>
      </c>
      <c r="G23" s="35" t="s">
        <v>130</v>
      </c>
    </row>
    <row r="24" spans="1:7" ht="30" x14ac:dyDescent="0.25">
      <c r="A24">
        <v>2013</v>
      </c>
      <c r="B24" t="s">
        <v>67</v>
      </c>
      <c r="C24">
        <v>2</v>
      </c>
      <c r="E24">
        <v>0</v>
      </c>
      <c r="G24" s="35" t="s">
        <v>125</v>
      </c>
    </row>
    <row r="25" spans="1:7" ht="30" x14ac:dyDescent="0.25">
      <c r="A25">
        <v>2013</v>
      </c>
      <c r="B25" t="s">
        <v>44</v>
      </c>
      <c r="C25">
        <v>1</v>
      </c>
      <c r="E25">
        <v>0</v>
      </c>
      <c r="G25" s="35" t="s">
        <v>125</v>
      </c>
    </row>
    <row r="26" spans="1:7" ht="30" x14ac:dyDescent="0.25">
      <c r="A26">
        <v>2014</v>
      </c>
      <c r="B26" t="s">
        <v>62</v>
      </c>
      <c r="C26">
        <v>300</v>
      </c>
      <c r="D26">
        <v>13.5022804</v>
      </c>
      <c r="E26">
        <v>11.97435353</v>
      </c>
      <c r="F26">
        <v>15.030207259999999</v>
      </c>
      <c r="G26" s="35" t="s">
        <v>131</v>
      </c>
    </row>
    <row r="27" spans="1:7" ht="30" x14ac:dyDescent="0.25">
      <c r="A27">
        <v>2014</v>
      </c>
      <c r="B27" t="s">
        <v>63</v>
      </c>
      <c r="C27">
        <v>25</v>
      </c>
      <c r="D27">
        <v>11.67364289</v>
      </c>
      <c r="E27">
        <v>7.0975748779999996</v>
      </c>
      <c r="F27">
        <v>16.249710910000001</v>
      </c>
      <c r="G27" s="35" t="s">
        <v>132</v>
      </c>
    </row>
    <row r="28" spans="1:7" ht="30" x14ac:dyDescent="0.25">
      <c r="A28">
        <v>2014</v>
      </c>
      <c r="B28" t="s">
        <v>64</v>
      </c>
      <c r="C28">
        <v>1</v>
      </c>
      <c r="D28">
        <v>2.8016409879999999</v>
      </c>
      <c r="E28">
        <v>0</v>
      </c>
      <c r="F28">
        <v>8.2928573239999999</v>
      </c>
      <c r="G28" s="35" t="s">
        <v>133</v>
      </c>
    </row>
    <row r="29" spans="1:7" ht="30" x14ac:dyDescent="0.25">
      <c r="A29">
        <v>2014</v>
      </c>
      <c r="B29" t="s">
        <v>65</v>
      </c>
      <c r="C29">
        <v>16</v>
      </c>
      <c r="D29">
        <v>5.608145972</v>
      </c>
      <c r="E29">
        <v>2.8601544460000001</v>
      </c>
      <c r="F29">
        <v>8.3561374990000008</v>
      </c>
      <c r="G29" s="35" t="s">
        <v>134</v>
      </c>
    </row>
    <row r="30" spans="1:7" ht="30" x14ac:dyDescent="0.25">
      <c r="A30">
        <v>2014</v>
      </c>
      <c r="B30" t="s">
        <v>66</v>
      </c>
      <c r="C30">
        <v>15</v>
      </c>
      <c r="D30">
        <v>4.8366748050000004</v>
      </c>
      <c r="E30">
        <v>2.3889796379999999</v>
      </c>
      <c r="F30">
        <v>7.2843699720000004</v>
      </c>
      <c r="G30" s="35" t="s">
        <v>135</v>
      </c>
    </row>
    <row r="31" spans="1:7" ht="30" x14ac:dyDescent="0.25">
      <c r="A31">
        <v>2015</v>
      </c>
      <c r="B31" t="s">
        <v>62</v>
      </c>
      <c r="C31">
        <v>312</v>
      </c>
      <c r="D31">
        <v>14.28843603</v>
      </c>
      <c r="E31">
        <v>12.702946170000001</v>
      </c>
      <c r="F31">
        <v>15.873925890000001</v>
      </c>
      <c r="G31" s="35" t="s">
        <v>136</v>
      </c>
    </row>
    <row r="32" spans="1:7" ht="30" x14ac:dyDescent="0.25">
      <c r="A32">
        <v>2015</v>
      </c>
      <c r="B32" t="s">
        <v>63</v>
      </c>
      <c r="C32">
        <v>23</v>
      </c>
      <c r="D32">
        <v>9.6754160119999995</v>
      </c>
      <c r="E32">
        <v>5.7211871590000003</v>
      </c>
      <c r="F32">
        <v>13.629644860000001</v>
      </c>
      <c r="G32" s="35" t="s">
        <v>137</v>
      </c>
    </row>
    <row r="33" spans="1:7" ht="30" x14ac:dyDescent="0.25">
      <c r="A33">
        <v>2015</v>
      </c>
      <c r="B33" t="s">
        <v>64</v>
      </c>
      <c r="C33">
        <v>3</v>
      </c>
      <c r="D33">
        <v>6.8936570450000003</v>
      </c>
      <c r="E33">
        <v>0</v>
      </c>
      <c r="F33">
        <v>14.694564359999999</v>
      </c>
      <c r="G33" s="35" t="s">
        <v>138</v>
      </c>
    </row>
    <row r="34" spans="1:7" ht="30" x14ac:dyDescent="0.25">
      <c r="A34">
        <v>2015</v>
      </c>
      <c r="B34" t="s">
        <v>65</v>
      </c>
      <c r="C34">
        <v>11</v>
      </c>
      <c r="D34">
        <v>3.608664058</v>
      </c>
      <c r="E34">
        <v>1.4760798799999999</v>
      </c>
      <c r="F34">
        <v>5.7412482369999998</v>
      </c>
      <c r="G34" s="35" t="s">
        <v>139</v>
      </c>
    </row>
    <row r="35" spans="1:7" ht="30" x14ac:dyDescent="0.25">
      <c r="A35">
        <v>2015</v>
      </c>
      <c r="B35" t="s">
        <v>66</v>
      </c>
      <c r="C35">
        <v>16</v>
      </c>
      <c r="D35">
        <v>4.2753747640000004</v>
      </c>
      <c r="E35">
        <v>2.1804411300000002</v>
      </c>
      <c r="F35">
        <v>6.3703083989999998</v>
      </c>
      <c r="G35" s="35" t="s">
        <v>140</v>
      </c>
    </row>
    <row r="36" spans="1:7" ht="30" x14ac:dyDescent="0.25">
      <c r="A36">
        <v>2015</v>
      </c>
      <c r="B36" t="s">
        <v>67</v>
      </c>
      <c r="C36">
        <v>1</v>
      </c>
      <c r="E36">
        <v>0</v>
      </c>
      <c r="G36" s="35" t="s">
        <v>125</v>
      </c>
    </row>
    <row r="37" spans="1:7" ht="30" x14ac:dyDescent="0.25">
      <c r="A37">
        <v>2015</v>
      </c>
      <c r="B37" t="s">
        <v>44</v>
      </c>
      <c r="C37">
        <v>1</v>
      </c>
      <c r="E37">
        <v>0</v>
      </c>
      <c r="G37" s="35" t="s">
        <v>125</v>
      </c>
    </row>
    <row r="38" spans="1:7" ht="30" x14ac:dyDescent="0.25">
      <c r="A38">
        <v>2016</v>
      </c>
      <c r="B38" t="s">
        <v>62</v>
      </c>
      <c r="C38">
        <v>300</v>
      </c>
      <c r="D38">
        <v>13.60916961</v>
      </c>
      <c r="E38">
        <v>12.06914709</v>
      </c>
      <c r="F38">
        <v>15.14919212</v>
      </c>
      <c r="G38" s="35" t="s">
        <v>141</v>
      </c>
    </row>
    <row r="39" spans="1:7" ht="30" x14ac:dyDescent="0.25">
      <c r="A39">
        <v>2016</v>
      </c>
      <c r="B39" t="s">
        <v>63</v>
      </c>
      <c r="C39">
        <v>26</v>
      </c>
      <c r="D39">
        <v>10.455324640000001</v>
      </c>
      <c r="E39">
        <v>6.4364272339999999</v>
      </c>
      <c r="F39">
        <v>14.47422205</v>
      </c>
      <c r="G39" s="35" t="s">
        <v>142</v>
      </c>
    </row>
    <row r="40" spans="1:7" ht="30" x14ac:dyDescent="0.25">
      <c r="A40">
        <v>2016</v>
      </c>
      <c r="B40" t="s">
        <v>64</v>
      </c>
      <c r="C40">
        <v>3</v>
      </c>
      <c r="D40">
        <v>8.0270850159999991</v>
      </c>
      <c r="E40">
        <v>0</v>
      </c>
      <c r="F40">
        <v>17.110586820000002</v>
      </c>
      <c r="G40" s="35" t="s">
        <v>143</v>
      </c>
    </row>
    <row r="41" spans="1:7" ht="30" x14ac:dyDescent="0.25">
      <c r="A41">
        <v>2016</v>
      </c>
      <c r="B41" t="s">
        <v>65</v>
      </c>
      <c r="C41">
        <v>19</v>
      </c>
      <c r="D41">
        <v>6.2393472609999998</v>
      </c>
      <c r="E41">
        <v>3.433794577</v>
      </c>
      <c r="F41">
        <v>9.0448999449999992</v>
      </c>
      <c r="G41" s="35" t="s">
        <v>144</v>
      </c>
    </row>
    <row r="42" spans="1:7" ht="30" x14ac:dyDescent="0.25">
      <c r="A42">
        <v>2016</v>
      </c>
      <c r="B42" t="s">
        <v>66</v>
      </c>
      <c r="C42">
        <v>16</v>
      </c>
      <c r="D42">
        <v>3.747721946</v>
      </c>
      <c r="E42">
        <v>1.911338193</v>
      </c>
      <c r="F42">
        <v>5.5841057000000003</v>
      </c>
      <c r="G42" s="35" t="s">
        <v>145</v>
      </c>
    </row>
    <row r="43" spans="1:7" ht="30" x14ac:dyDescent="0.25">
      <c r="A43">
        <v>2016</v>
      </c>
      <c r="B43" t="s">
        <v>67</v>
      </c>
      <c r="C43">
        <v>2</v>
      </c>
      <c r="E43">
        <v>0</v>
      </c>
      <c r="G43" s="35" t="s">
        <v>125</v>
      </c>
    </row>
    <row r="44" spans="1:7" ht="30" x14ac:dyDescent="0.25">
      <c r="A44">
        <v>2017</v>
      </c>
      <c r="B44" t="s">
        <v>62</v>
      </c>
      <c r="C44">
        <v>348</v>
      </c>
      <c r="D44">
        <v>15.714291380000001</v>
      </c>
      <c r="E44">
        <v>14.06323748</v>
      </c>
      <c r="F44">
        <v>17.36534528</v>
      </c>
      <c r="G44" s="35" t="s">
        <v>146</v>
      </c>
    </row>
    <row r="45" spans="1:7" ht="30" x14ac:dyDescent="0.25">
      <c r="A45">
        <v>2017</v>
      </c>
      <c r="B45" t="s">
        <v>63</v>
      </c>
      <c r="C45">
        <v>19</v>
      </c>
      <c r="D45">
        <v>8.1048912370000004</v>
      </c>
      <c r="E45">
        <v>4.4604876779999998</v>
      </c>
      <c r="F45">
        <v>11.749294799999999</v>
      </c>
      <c r="G45" s="35" t="s">
        <v>147</v>
      </c>
    </row>
    <row r="46" spans="1:7" ht="30" x14ac:dyDescent="0.25">
      <c r="A46">
        <v>2017</v>
      </c>
      <c r="B46" t="s">
        <v>64</v>
      </c>
      <c r="C46">
        <v>2</v>
      </c>
      <c r="D46">
        <v>4.8031849690000001</v>
      </c>
      <c r="E46">
        <v>0</v>
      </c>
      <c r="F46">
        <v>11.460059709999999</v>
      </c>
      <c r="G46" s="35" t="s">
        <v>148</v>
      </c>
    </row>
    <row r="47" spans="1:7" ht="30" x14ac:dyDescent="0.25">
      <c r="A47">
        <v>2017</v>
      </c>
      <c r="B47" t="s">
        <v>65</v>
      </c>
      <c r="C47">
        <v>25</v>
      </c>
      <c r="D47">
        <v>7.8258923659999997</v>
      </c>
      <c r="E47">
        <v>4.7581425580000003</v>
      </c>
      <c r="F47">
        <v>10.89364217</v>
      </c>
      <c r="G47" s="35" t="s">
        <v>149</v>
      </c>
    </row>
    <row r="48" spans="1:7" ht="30" x14ac:dyDescent="0.25">
      <c r="A48">
        <v>2017</v>
      </c>
      <c r="B48" t="s">
        <v>66</v>
      </c>
      <c r="C48">
        <v>23</v>
      </c>
      <c r="D48">
        <v>5.0394783260000002</v>
      </c>
      <c r="E48">
        <v>2.97990274</v>
      </c>
      <c r="F48">
        <v>7.0990539119999996</v>
      </c>
      <c r="G48" s="35" t="s">
        <v>150</v>
      </c>
    </row>
    <row r="49" spans="1:7" ht="30" x14ac:dyDescent="0.25">
      <c r="A49">
        <v>2017</v>
      </c>
      <c r="B49" t="s">
        <v>44</v>
      </c>
      <c r="C49">
        <v>2</v>
      </c>
      <c r="E49">
        <v>0</v>
      </c>
      <c r="G49" s="35" t="s">
        <v>125</v>
      </c>
    </row>
    <row r="50" spans="1:7" ht="30" x14ac:dyDescent="0.25">
      <c r="A50">
        <v>2018</v>
      </c>
      <c r="B50" t="s">
        <v>62</v>
      </c>
      <c r="C50">
        <v>331</v>
      </c>
      <c r="D50">
        <v>13.794369850000001</v>
      </c>
      <c r="E50">
        <v>12.30828386</v>
      </c>
      <c r="F50">
        <v>15.28045584</v>
      </c>
      <c r="G50" s="35" t="s">
        <v>151</v>
      </c>
    </row>
    <row r="51" spans="1:7" ht="30" x14ac:dyDescent="0.25">
      <c r="A51">
        <v>2018</v>
      </c>
      <c r="B51" t="s">
        <v>63</v>
      </c>
      <c r="C51">
        <v>16</v>
      </c>
      <c r="D51">
        <v>5.8770478170000002</v>
      </c>
      <c r="E51">
        <v>2.9972943870000002</v>
      </c>
      <c r="F51">
        <v>8.7568012470000003</v>
      </c>
      <c r="G51" s="35" t="s">
        <v>152</v>
      </c>
    </row>
    <row r="52" spans="1:7" ht="30" x14ac:dyDescent="0.25">
      <c r="A52">
        <v>2018</v>
      </c>
      <c r="B52" t="s">
        <v>64</v>
      </c>
      <c r="C52">
        <v>7</v>
      </c>
      <c r="D52">
        <v>17.68835107</v>
      </c>
      <c r="E52">
        <v>4.5846372210000004</v>
      </c>
      <c r="F52">
        <v>30.792064929999999</v>
      </c>
      <c r="G52" s="35" t="s">
        <v>153</v>
      </c>
    </row>
    <row r="53" spans="1:7" ht="30" x14ac:dyDescent="0.25">
      <c r="A53">
        <v>2018</v>
      </c>
      <c r="B53" t="s">
        <v>65</v>
      </c>
      <c r="C53">
        <v>17</v>
      </c>
      <c r="D53">
        <v>5.4042594770000001</v>
      </c>
      <c r="E53">
        <v>2.8352375950000002</v>
      </c>
      <c r="F53">
        <v>7.9732813589999996</v>
      </c>
      <c r="G53" s="35" t="s">
        <v>154</v>
      </c>
    </row>
    <row r="54" spans="1:7" ht="30" x14ac:dyDescent="0.25">
      <c r="A54">
        <v>2018</v>
      </c>
      <c r="B54" t="s">
        <v>66</v>
      </c>
      <c r="C54">
        <v>6</v>
      </c>
      <c r="D54">
        <v>1.2455760259999999</v>
      </c>
      <c r="E54">
        <v>0.24890763099999999</v>
      </c>
      <c r="F54">
        <v>2.2422444210000001</v>
      </c>
      <c r="G54" s="35" t="s">
        <v>155</v>
      </c>
    </row>
    <row r="55" spans="1:7" ht="30" x14ac:dyDescent="0.25">
      <c r="A55">
        <v>2018</v>
      </c>
      <c r="B55" t="s">
        <v>44</v>
      </c>
      <c r="C55">
        <v>2</v>
      </c>
      <c r="E55">
        <v>0</v>
      </c>
      <c r="G55" s="35" t="s">
        <v>125</v>
      </c>
    </row>
    <row r="56" spans="1:7" ht="30" x14ac:dyDescent="0.25">
      <c r="A56">
        <v>2019</v>
      </c>
      <c r="B56" t="s">
        <v>62</v>
      </c>
      <c r="C56">
        <v>326</v>
      </c>
      <c r="D56">
        <v>13.50662981</v>
      </c>
      <c r="E56">
        <v>12.040426249999999</v>
      </c>
      <c r="F56">
        <v>14.972833359999999</v>
      </c>
      <c r="G56" s="35" t="s">
        <v>131</v>
      </c>
    </row>
    <row r="57" spans="1:7" ht="30" x14ac:dyDescent="0.25">
      <c r="A57">
        <v>2019</v>
      </c>
      <c r="B57" t="s">
        <v>63</v>
      </c>
      <c r="C57">
        <v>27</v>
      </c>
      <c r="D57">
        <v>10.11618885</v>
      </c>
      <c r="E57">
        <v>6.3003404039999999</v>
      </c>
      <c r="F57">
        <v>13.93203729</v>
      </c>
      <c r="G57" s="35" t="s">
        <v>156</v>
      </c>
    </row>
    <row r="58" spans="1:7" ht="30" x14ac:dyDescent="0.25">
      <c r="A58">
        <v>2019</v>
      </c>
      <c r="B58" t="s">
        <v>64</v>
      </c>
      <c r="C58">
        <v>2</v>
      </c>
      <c r="D58">
        <v>6.2165309400000002</v>
      </c>
      <c r="E58">
        <v>0</v>
      </c>
      <c r="F58">
        <v>14.83220326</v>
      </c>
      <c r="G58" s="35" t="s">
        <v>157</v>
      </c>
    </row>
    <row r="59" spans="1:7" ht="30" x14ac:dyDescent="0.25">
      <c r="A59">
        <v>2019</v>
      </c>
      <c r="B59" t="s">
        <v>65</v>
      </c>
      <c r="C59">
        <v>14</v>
      </c>
      <c r="D59">
        <v>4.0269663009999999</v>
      </c>
      <c r="E59">
        <v>1.9175123519999999</v>
      </c>
      <c r="F59">
        <v>6.1364202490000004</v>
      </c>
      <c r="G59" s="35" t="s">
        <v>158</v>
      </c>
    </row>
    <row r="60" spans="1:7" ht="30" x14ac:dyDescent="0.25">
      <c r="A60">
        <v>2019</v>
      </c>
      <c r="B60" t="s">
        <v>66</v>
      </c>
      <c r="C60">
        <v>17</v>
      </c>
      <c r="D60">
        <v>3.415267558</v>
      </c>
      <c r="E60">
        <v>1.791752416</v>
      </c>
      <c r="F60">
        <v>5.0387826990000004</v>
      </c>
      <c r="G60" s="35" t="s">
        <v>159</v>
      </c>
    </row>
    <row r="61" spans="1:7" ht="30" x14ac:dyDescent="0.25">
      <c r="A61">
        <v>2019</v>
      </c>
      <c r="B61" t="s">
        <v>67</v>
      </c>
      <c r="C61">
        <v>1</v>
      </c>
      <c r="E61">
        <v>0</v>
      </c>
      <c r="G61" s="35" t="s">
        <v>125</v>
      </c>
    </row>
    <row r="62" spans="1:7" ht="30" x14ac:dyDescent="0.25">
      <c r="A62">
        <v>2019</v>
      </c>
      <c r="B62" t="s">
        <v>44</v>
      </c>
      <c r="C62">
        <v>1</v>
      </c>
      <c r="E62">
        <v>0</v>
      </c>
      <c r="G62" s="35" t="s">
        <v>125</v>
      </c>
    </row>
    <row r="63" spans="1:7" ht="30" x14ac:dyDescent="0.25">
      <c r="A63">
        <v>2020</v>
      </c>
      <c r="B63" t="s">
        <v>62</v>
      </c>
      <c r="C63">
        <v>334</v>
      </c>
      <c r="D63">
        <v>14.076747579999999</v>
      </c>
      <c r="E63">
        <v>12.56706668</v>
      </c>
      <c r="F63">
        <v>15.586428489999999</v>
      </c>
      <c r="G63" s="35" t="s">
        <v>160</v>
      </c>
    </row>
    <row r="64" spans="1:7" ht="30" x14ac:dyDescent="0.25">
      <c r="A64">
        <v>2020</v>
      </c>
      <c r="B64" t="s">
        <v>63</v>
      </c>
      <c r="C64">
        <v>26</v>
      </c>
      <c r="D64">
        <v>10.174347839999999</v>
      </c>
      <c r="E64">
        <v>6.263454436</v>
      </c>
      <c r="F64">
        <v>14.085241229999999</v>
      </c>
      <c r="G64" s="35" t="s">
        <v>161</v>
      </c>
    </row>
    <row r="65" spans="1:7" ht="30" x14ac:dyDescent="0.25">
      <c r="A65">
        <v>2020</v>
      </c>
      <c r="B65" t="s">
        <v>64</v>
      </c>
      <c r="C65">
        <v>2</v>
      </c>
      <c r="D65">
        <v>5.443797129</v>
      </c>
      <c r="E65">
        <v>0</v>
      </c>
      <c r="F65">
        <v>12.98851503</v>
      </c>
      <c r="G65" s="35" t="s">
        <v>162</v>
      </c>
    </row>
    <row r="66" spans="1:7" ht="30" x14ac:dyDescent="0.25">
      <c r="A66">
        <v>2020</v>
      </c>
      <c r="B66" t="s">
        <v>65</v>
      </c>
      <c r="C66">
        <v>30</v>
      </c>
      <c r="D66">
        <v>9.1278454389999997</v>
      </c>
      <c r="E66">
        <v>5.861487898</v>
      </c>
      <c r="F66">
        <v>12.394202979999999</v>
      </c>
      <c r="G66" s="35" t="s">
        <v>163</v>
      </c>
    </row>
    <row r="67" spans="1:7" ht="30" x14ac:dyDescent="0.25">
      <c r="A67">
        <v>2020</v>
      </c>
      <c r="B67" t="s">
        <v>66</v>
      </c>
      <c r="C67">
        <v>14</v>
      </c>
      <c r="D67">
        <v>2.1916147819999998</v>
      </c>
      <c r="E67">
        <v>1.043576753</v>
      </c>
      <c r="F67">
        <v>3.3396528110000001</v>
      </c>
      <c r="G67" s="35" t="s">
        <v>164</v>
      </c>
    </row>
    <row r="68" spans="1:7" ht="30" x14ac:dyDescent="0.25">
      <c r="A68">
        <v>2020</v>
      </c>
      <c r="B68" t="s">
        <v>67</v>
      </c>
      <c r="C68">
        <v>3</v>
      </c>
      <c r="E68">
        <v>0</v>
      </c>
      <c r="G68" s="35" t="s">
        <v>125</v>
      </c>
    </row>
    <row r="69" spans="1:7" ht="30" x14ac:dyDescent="0.25">
      <c r="A69">
        <v>2020</v>
      </c>
      <c r="B69" t="s">
        <v>44</v>
      </c>
      <c r="C69">
        <v>4</v>
      </c>
      <c r="E69">
        <v>0</v>
      </c>
      <c r="G69" s="35" t="s">
        <v>125</v>
      </c>
    </row>
    <row r="70" spans="1:7" ht="30" x14ac:dyDescent="0.25">
      <c r="A70">
        <v>2021</v>
      </c>
      <c r="B70" t="s">
        <v>62</v>
      </c>
      <c r="C70">
        <v>280</v>
      </c>
      <c r="D70">
        <v>12.003190869999999</v>
      </c>
      <c r="E70">
        <v>10.59722827</v>
      </c>
      <c r="F70">
        <v>13.40915347</v>
      </c>
      <c r="G70" s="35" t="s">
        <v>165</v>
      </c>
    </row>
    <row r="71" spans="1:7" ht="30" x14ac:dyDescent="0.25">
      <c r="A71">
        <v>2021</v>
      </c>
      <c r="B71" t="s">
        <v>63</v>
      </c>
      <c r="C71">
        <v>15</v>
      </c>
      <c r="D71">
        <v>5.2341098800000001</v>
      </c>
      <c r="E71">
        <v>2.5852848150000001</v>
      </c>
      <c r="F71">
        <v>7.8829349449999997</v>
      </c>
      <c r="G71" s="35" t="s">
        <v>166</v>
      </c>
    </row>
    <row r="72" spans="1:7" ht="30" x14ac:dyDescent="0.25">
      <c r="A72">
        <v>2021</v>
      </c>
      <c r="B72" t="s">
        <v>64</v>
      </c>
      <c r="C72">
        <v>7</v>
      </c>
      <c r="D72">
        <v>19.204067340000002</v>
      </c>
      <c r="E72">
        <v>4.9774951630000004</v>
      </c>
      <c r="F72">
        <v>33.430639509999999</v>
      </c>
      <c r="G72" s="35" t="s">
        <v>167</v>
      </c>
    </row>
    <row r="73" spans="1:7" ht="30" x14ac:dyDescent="0.25">
      <c r="A73">
        <v>2021</v>
      </c>
      <c r="B73" t="s">
        <v>65</v>
      </c>
      <c r="C73">
        <v>21</v>
      </c>
      <c r="D73">
        <v>6.127685488</v>
      </c>
      <c r="E73">
        <v>3.5068311140000001</v>
      </c>
      <c r="F73">
        <v>8.7485398629999995</v>
      </c>
      <c r="G73" s="35" t="s">
        <v>168</v>
      </c>
    </row>
    <row r="74" spans="1:7" ht="30" x14ac:dyDescent="0.25">
      <c r="A74">
        <v>2021</v>
      </c>
      <c r="B74" t="s">
        <v>66</v>
      </c>
      <c r="C74">
        <v>24</v>
      </c>
      <c r="D74">
        <v>4.4755113010000001</v>
      </c>
      <c r="E74">
        <v>2.6849338600000001</v>
      </c>
      <c r="F74">
        <v>6.266088742</v>
      </c>
      <c r="G74" s="35" t="s">
        <v>169</v>
      </c>
    </row>
    <row r="75" spans="1:7" ht="30" x14ac:dyDescent="0.25">
      <c r="A75">
        <v>2021</v>
      </c>
      <c r="B75" t="s">
        <v>44</v>
      </c>
      <c r="C75">
        <v>4</v>
      </c>
      <c r="E75">
        <v>0</v>
      </c>
      <c r="G75" s="35" t="s">
        <v>125</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 2 0 2 4 - 0 3 - 0 6 T 1 2 : 4 0 : 1 5 . 1 4 6 5 8 3 8 - 0 8 : 0 0 < / L a s t P r o c e s s e d T i m e > < / D a t a M o d e l i n g S a n d b o x . S e r i a l i z e d S a n d b o x E r r o r C a c h e > ] ] > < / C u s t o m C o n t e n t > < / G e m i n i > 
</file>

<file path=customXml/item10.xml>��< ? x m l   v e r s i o n = " 1 . 0 "   e n c o d i n g = " U T F - 1 6 " ? > < G e m i n i   x m l n s = " h t t p : / / g e m i n i / p i v o t c u s t o m i z a t i o n / S a n d b o x N o n E m p t y " > < C u s t o m C o n t e n t > < ! [ C D A T A [ 1 ] ] > < / C u s t o m C o n t e n t > < / G e m i n i > 
</file>

<file path=customXml/item2.xml>��< ? x m l   v e r s i o n = " 1 . 0 "   e n c o d i n g = " U T F - 1 6 " ? > < G e m i n i   x m l n s = " h t t p : / / g e m i n i / p i v o t c u s t o m i z a t i o n / 9 b 1 e 9 a 3 3 - e 0 a e - 4 0 6 9 - b 8 9 e - 4 7 e 9 9 0 b 1 2 2 a c " > < C u s t o m C o n t e n t > < ! [ C D A T A [ < ? x m l   v e r s i o n = " 1 . 0 "   e n c o d i n g = " u t f - 1 6 " ? > < S e t t i n g s > < C a l c u l a t e d F i e l d s > < i t e m > < M e a s u r e N a m e > c i _ d i s p l a y < / M e a s u r e N a m e > < D i s p l a y N a m e > c i _ d i s p l a y < / D i s p l a y N a m e > < V i s i b l e > F a l s e < / V i s i b l e > < / i t e m > < i t e m > < M e a s u r e N a m e > c i _ d i s p l a y _ d < / M e a s u r e N a m e > < D i s p l a y N a m e > c i _ d i s p l a y _ d < / D i s p l a y N a m e > < V i s i b l e > F a l s e < / V i s i b l e > < / i t e m > < i t e m > < M e a s u r e N a m e > d a t a _ a l l < / M e a s u r e N a m e > < D i s p l a y N a m e > d a t a _ a l l < / D i s p l a y N a m e > < V i s i b l e > F a l s e < / V i s i b l e > < / i t e m > < / C a l c u l a t e d F i e l d s > < S A H o s t H a s h > 0 < / S A H o s t H a s h > < G e m i n i F i e l d L i s t V i s i b l e > T r u e < / G e m i n i F i e l d L i s t V i s i b l e > < / S e t t i n g s > ] ] > < / C u s t o m C o n t e n t > < / G e m i n i > 
</file>

<file path=customXml/item3.xml>��< ? x m l   v e r s i o n = " 1 . 0 "   e n c o d i n g = " U T F - 1 6 " ? > < G e m i n i   x m l n s = " h t t p : / / g e m i n i / p i v o t c u s t o m i z a t i o n / a c 7 1 8 c 8 d - 3 9 1 3 - 4 a c 5 - a c 3 5 - a f 3 d b f 8 e 3 2 3 0 " > < C u s t o m C o n t e n t > < ! [ C D A T A [ < ? x m l   v e r s i o n = " 1 . 0 "   e n c o d i n g = " u t f - 1 6 " ? > < S e t t i n g s > < C a l c u l a t e d F i e l d s > < i t e m > < M e a s u r e N a m e > c i _ d i s p l a y < / M e a s u r e N a m e > < D i s p l a y N a m e > c i _ d i s p l a y < / D i s p l a y N a m e > < V i s i b l e > F a l s e < / V i s i b l e > < / i t e m > < / C a l c u l a t e d F i e l d s > < S A H o s t H a s h > 0 < / S A H o s t H a s h > < G e m i n i F i e l d L i s t V i s i b l e > T r u e < / G e m i n i F i e l d L i s t V i s i b l e > < / S e t t i n g s > ] ] > < / C u s t o m C o n t e n t > < / G e m i n i > 
</file>

<file path=customXml/item4.xml>��< ? x m l   v e r s i o n = " 1 . 0 "   e n c o d i n g = " U T F - 1 6 " ? > < G e m i n i   x m l n s = " h t t p : / / g e m i n i / p i v o t c u s t o m i z a t i o n / R e l a t i o n s h i p A u t o D e t e c t i o n E n a b l e d " > < C u s t o m C o n t e n t > < ! [ C D A T A [ T r u e ] ] > < / C u s t o m C o n t e n t > < / G e m i n i > 
</file>

<file path=customXml/item5.xml>��< ? x m l   v e r s i o n = " 1 . 0 "   e n c o d i n g = " U T F - 1 6 " ? > < G e m i n i   x m l n s = " h t t p : / / g e m i n i / p i v o t c u s t o m i z a t i o n / c 6 9 3 a 4 5 d - a d a 7 - 4 1 b f - a 6 a f - 9 2 8 9 a 4 e 8 1 1 5 4 " > < C u s t o m C o n t e n t > < ! [ C D A T A [ < ? x m l   v e r s i o n = " 1 . 0 "   e n c o d i n g = " u t f - 1 6 " ? > < S e t t i n g s > < C a l c u l a t e d F i e l d s > < i t e m > < M e a s u r e N a m e > c i _ d i s p l a y < / M e a s u r e N a m e > < D i s p l a y N a m e > c i _ d i s p l a y < / D i s p l a y N a m e > < V i s i b l e > F a l s e < / V i s i b l e > < / i t e m > < i t e m > < M e a s u r e N a m e > c i _ d i s p l a y _ d < / M e a s u r e N a m e > < D i s p l a y N a m e > c i _ d i s p l a y _ d < / D i s p l a y N a m e > < V i s i b l e > F a l s e < / V i s i b l e > < / i t e m > < i t e m > < M e a s u r e N a m e > d a t a _ a l l < / M e a s u r e N a m e > < D i s p l a y N a m e > d a t a _ a l l < / D i s p l a y N a m e > < V i s i b l e > F a l s e < / V i s i b l e > < / i t e m > < i t e m > < M e a s u r e N a m e > d _ s e x _ d i s p l a y < / M e a s u r e N a m e > < D i s p l a y N a m e > d _ s e x _ d i s p l a y < / D i s p l a y N a m e > < V i s i b l e > F a l s e < / V i s i b l e > < / i t e m > < / C a l c u l a t e d F i e l d s > < S A H o s t H a s h > 0 < / S A H o s t H a s h > < G e m i n i F i e l d L i s t V i s i b l e > T r u e < / G e m i n i F i e l d L i s t V i s i b l e > < / S e t t i n g s > ] ] > < / C u s t o m C o n t e n t > < / G e m i n i > 
</file>

<file path=customXml/item6.xml>��< ? x m l   v e r s i o n = " 1 . 0 "   e n c o d i n g = " U T F - 1 6 " ? > < G e m i n i   x m l n s = " h t t p : / / g e m i n i / p i v o t c u s t o m i z a t i o n / I s S a n d b o x E m b e d d e d " > < C u s t o m C o n t e n t > < ! [ C D A T A [ y e s ] ] > < / C u s t o m C o n t e n t > < / G e m i n i > 
</file>

<file path=customXml/item7.xml>��< ? x m l   v e r s i o n = " 1 . 0 "   e n c o d i n g = " U T F - 1 6 " ? > < G e m i n i   x m l n s = " h t t p : / / g e m i n i / p i v o t c u s t o m i z a t i o n / c 8 d b 1 8 6 a - 4 a 0 f - 4 1 0 7 - 9 2 0 8 - 0 9 2 3 7 8 e 6 1 c e 9 " > < C u s t o m C o n t e n t > < ! [ C D A T A [ < ? x m l   v e r s i o n = " 1 . 0 "   e n c o d i n g = " u t f - 1 6 " ? > < S e t t i n g s > < C a l c u l a t e d F i e l d s > < i t e m > < M e a s u r e N a m e > c i _ d i s p l a y < / M e a s u r e N a m e > < D i s p l a y N a m e > c i _ d i s p l a y < / D i s p l a y N a m e > < V i s i b l e > F a l s e < / V i s i b l e > < / i t e m > < / C a l c u l a t e d F i e l d s > < S A H o s t H a s h > 0 < / S A H o s t H a s h > < G e m i n i F i e l d L i s t V i s i b l e > T r u e < / G e m i n i F i e l d L i s t V i s i b l e > < / S e t t i n g s > ] ] > < / C u s t o m C o n t e n t > < / G e m i n i > 
</file>

<file path=customXml/item8.xml>��< ? x m l   v e r s i o n = " 1 . 0 "   e n c o d i n g = " U T F - 1 6 " ? > < G e m i n i   x m l n s = " h t t p : / / g e m i n i / p i v o t c u s t o m i z a t i o n / P o w e r P i v o t V e r s i o n " > < C u s t o m C o n t e n t > < ! [ C D A T A [ 2 0 1 5 . 1 3 0 . 1 6 0 5 . 9 1 3 ] ] > < / C u s t o m C o n t e n t > < / G e m i n i > 
</file>

<file path=customXml/item9.xml>��< ? x m l   v e r s i o n = " 1 . 0 "   e n c o d i n g = " U T F - 1 6 " ? > < G e m i n i   x m l n s = " h t t p : / / g e m i n i / p i v o t c u s t o m i z a t i o n / 4 2 5 7 2 4 9 b - 7 8 b 5 - 4 8 4 f - b c 1 d - 0 3 6 5 f 4 e f 9 9 b 8 " > < C u s t o m C o n t e n t > < ! [ C D A T A [ < ? x m l   v e r s i o n = " 1 . 0 "   e n c o d i n g = " u t f - 1 6 " ? > < S e t t i n g s > < C a l c u l a t e d F i e l d s > < i t e m > < M e a s u r e N a m e > c i _ d i s p l a y < / M e a s u r e N a m e > < D i s p l a y N a m e > c i _ d i s p l a y < / 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7440E415-C19F-4CC8-9978-AEDADE05B17B}">
  <ds:schemaRefs/>
</ds:datastoreItem>
</file>

<file path=customXml/itemProps10.xml><?xml version="1.0" encoding="utf-8"?>
<ds:datastoreItem xmlns:ds="http://schemas.openxmlformats.org/officeDocument/2006/customXml" ds:itemID="{17B81B90-2A97-4DEA-9B7D-98EECFA1B6CB}">
  <ds:schemaRefs/>
</ds:datastoreItem>
</file>

<file path=customXml/itemProps2.xml><?xml version="1.0" encoding="utf-8"?>
<ds:datastoreItem xmlns:ds="http://schemas.openxmlformats.org/officeDocument/2006/customXml" ds:itemID="{CD2CF0A5-3058-4912-8048-F900D4AD6DE7}">
  <ds:schemaRefs/>
</ds:datastoreItem>
</file>

<file path=customXml/itemProps3.xml><?xml version="1.0" encoding="utf-8"?>
<ds:datastoreItem xmlns:ds="http://schemas.openxmlformats.org/officeDocument/2006/customXml" ds:itemID="{03FEAB9D-96B2-4418-9847-597D66E263A6}">
  <ds:schemaRefs/>
</ds:datastoreItem>
</file>

<file path=customXml/itemProps4.xml><?xml version="1.0" encoding="utf-8"?>
<ds:datastoreItem xmlns:ds="http://schemas.openxmlformats.org/officeDocument/2006/customXml" ds:itemID="{6B66D2DE-ACC2-40A0-8BB0-D01ABB66F590}">
  <ds:schemaRefs/>
</ds:datastoreItem>
</file>

<file path=customXml/itemProps5.xml><?xml version="1.0" encoding="utf-8"?>
<ds:datastoreItem xmlns:ds="http://schemas.openxmlformats.org/officeDocument/2006/customXml" ds:itemID="{F3F92355-C3C2-4A87-990F-DFC311FA70A1}">
  <ds:schemaRefs/>
</ds:datastoreItem>
</file>

<file path=customXml/itemProps6.xml><?xml version="1.0" encoding="utf-8"?>
<ds:datastoreItem xmlns:ds="http://schemas.openxmlformats.org/officeDocument/2006/customXml" ds:itemID="{7B839377-9726-4C27-A220-DDD64B2FB700}">
  <ds:schemaRefs/>
</ds:datastoreItem>
</file>

<file path=customXml/itemProps7.xml><?xml version="1.0" encoding="utf-8"?>
<ds:datastoreItem xmlns:ds="http://schemas.openxmlformats.org/officeDocument/2006/customXml" ds:itemID="{3D760FDC-237D-4B68-9ECE-4DDF01D43769}">
  <ds:schemaRefs/>
</ds:datastoreItem>
</file>

<file path=customXml/itemProps8.xml><?xml version="1.0" encoding="utf-8"?>
<ds:datastoreItem xmlns:ds="http://schemas.openxmlformats.org/officeDocument/2006/customXml" ds:itemID="{FCB5AD8F-79A5-4231-B743-B7E2942FFB85}">
  <ds:schemaRefs/>
</ds:datastoreItem>
</file>

<file path=customXml/itemProps9.xml><?xml version="1.0" encoding="utf-8"?>
<ds:datastoreItem xmlns:ds="http://schemas.openxmlformats.org/officeDocument/2006/customXml" ds:itemID="{774C7B9D-30DF-4E97-A60E-43F2722E0A8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Aggregate Cancers by Year</vt:lpstr>
      <vt:lpstr>Aggregate Cancers by Age</vt:lpstr>
      <vt:lpstr>Aggregate Cancers by Sex</vt:lpstr>
      <vt:lpstr>tum_agg_sex_data</vt:lpstr>
      <vt:lpstr>d_agg_sex_data</vt:lpstr>
      <vt:lpstr>tum_agg_age_data</vt:lpstr>
      <vt:lpstr>d_agg_age_data</vt:lpstr>
      <vt:lpstr>Aggregate Cancers by Race</vt:lpstr>
      <vt:lpstr>tum_agg_race_data</vt:lpstr>
      <vt:lpstr>d_agg_race_data</vt:lpstr>
      <vt:lpstr>Individual Cancers by Year</vt:lpstr>
      <vt:lpstr>Individual Cancers by Age</vt:lpstr>
      <vt:lpstr>Individual Cancers by Sex</vt:lpstr>
      <vt:lpstr>Individual Cancers by Race</vt:lpstr>
      <vt:lpstr>tum_race_data</vt:lpstr>
      <vt:lpstr>d_race_data</vt:lpstr>
      <vt:lpstr>tum_sex_data</vt:lpstr>
      <vt:lpstr>d_sex_data</vt:lpstr>
      <vt:lpstr>Tum_age_data</vt:lpstr>
      <vt:lpstr>d_age_data</vt:lpstr>
      <vt:lpstr>ind_cancers</vt:lpstr>
      <vt:lpstr>Tum_Year_AARates_Data</vt:lpstr>
      <vt:lpstr>D_Year_AARates_Data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Nicholas Zito</dc:creator>
  <cp:lastModifiedBy>Nicholas Zito</cp:lastModifiedBy>
  <dcterms:created xsi:type="dcterms:W3CDTF">2024-01-29T22:40:18Z</dcterms:created>
  <dcterms:modified xsi:type="dcterms:W3CDTF">2024-03-12T17:41:01Z</dcterms:modified>
</cp:coreProperties>
</file>